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showInkAnnotation="0" codeName="Ten_skoroszyt" defaultThemeVersion="124226"/>
  <mc:AlternateContent xmlns:mc="http://schemas.openxmlformats.org/markup-compatibility/2006">
    <mc:Choice Requires="x15">
      <x15ac:absPath xmlns:x15ac="http://schemas.microsoft.com/office/spreadsheetml/2010/11/ac" url="C:\Users\e.galazka\Desktop\"/>
    </mc:Choice>
  </mc:AlternateContent>
  <xr:revisionPtr revIDLastSave="0" documentId="13_ncr:1_{B1D0D742-9982-402E-9A49-69BD89B6DA42}" xr6:coauthVersionLast="46" xr6:coauthVersionMax="46" xr10:uidLastSave="{00000000-0000-0000-0000-000000000000}"/>
  <bookViews>
    <workbookView xWindow="-120" yWindow="-120" windowWidth="29040" windowHeight="15840" xr2:uid="{00000000-000D-0000-FFFF-FFFF00000000}"/>
  </bookViews>
  <sheets>
    <sheet name="Informacje ogólne" sheetId="2" r:id="rId1"/>
    <sheet name="Arkusz1" sheetId="190" state="hidden" r:id="rId2"/>
    <sheet name="Arkusz5" sheetId="184" state="hidden" r:id="rId3"/>
    <sheet name="Kryteria horyzontalne" sheetId="95" r:id="rId4"/>
    <sheet name="Kryteria 9.2  formalne dodatk." sheetId="96" r:id="rId5"/>
    <sheet name="Kryteria 9.2 merytoryczne" sheetId="97" r:id="rId6"/>
    <sheet name="Kryteria 9.2 onkologia" sheetId="205" r:id="rId7"/>
    <sheet name="Kryteria 9.2 kardiologia" sheetId="206" r:id="rId8"/>
    <sheet name="Kryteria 9.2 kostno-staw." sheetId="207" r:id="rId9"/>
    <sheet name="Arkusz3" sheetId="202" state="hidden" r:id="rId10"/>
    <sheet name="Arkusz4" sheetId="203" state="hidden" r:id="rId11"/>
    <sheet name="POIiŚ.9.P.278" sheetId="186" r:id="rId12"/>
    <sheet name="POIiS.9.P.279" sheetId="196" r:id="rId13"/>
    <sheet name="Planowane działania" sheetId="108" r:id="rId14"/>
    <sheet name="Arkusz6" sheetId="204" state="hidden" r:id="rId15"/>
    <sheet name="Arkusz2" sheetId="197" state="hidden" r:id="rId16"/>
    <sheet name="ZAŁ. 1" sheetId="104" r:id="rId17"/>
    <sheet name="Zał. 2" sheetId="198"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16" hidden="1">'ZAŁ. 1'!$A$1:$N$796</definedName>
    <definedName name="_ftn1" localSheetId="4">'Kryteria 9.2  formalne dodatk.'!$E$15</definedName>
    <definedName name="_ftn2" localSheetId="4">'Kryteria 9.2  formalne dodatk.'!$E$14</definedName>
    <definedName name="_ftn3" localSheetId="4">'Kryteria 9.2  formalne dodatk.'!$E$15</definedName>
    <definedName name="_ftnref1" localSheetId="4">'Kryteria 9.2  formalne dodatk.'!$E$12</definedName>
    <definedName name="a">'[2]Informacje ogólne'!$K$123:$K$126</definedName>
    <definedName name="CT" localSheetId="4">'[3]Informacje ogólne'!$K$125:$K$128</definedName>
    <definedName name="CT" localSheetId="5">'[3]Informacje ogólne'!$K$125:$K$128</definedName>
    <definedName name="CT" localSheetId="3">'[3]Informacje ogólne'!$K$125:$K$128</definedName>
    <definedName name="CT">'Informacje ogólne'!#REF!</definedName>
    <definedName name="d">'[4]Informacje ogólne'!$K$124:$K$160</definedName>
    <definedName name="e">[5]SLOWNIKI!$E$2:$E$380</definedName>
    <definedName name="ee">[5]SLOWNIKI!$E$2:$E$380</definedName>
    <definedName name="f">[5]SLOWNIKI!$E$2:$F$380</definedName>
    <definedName name="fundusz" localSheetId="4">[3]Konkurs!$N$58:$N$59</definedName>
    <definedName name="fundusz" localSheetId="5">[3]Konkurs!$N$58:$N$59</definedName>
    <definedName name="fundusz" localSheetId="3">[3]Konkurs!$N$58:$N$59</definedName>
    <definedName name="fundusz" localSheetId="13">#REF!</definedName>
    <definedName name="fundusz" localSheetId="16">#REF!</definedName>
    <definedName name="fundusz">#REF!</definedName>
    <definedName name="g">'[4]Informacje ogólne'!$K$119:$K$122</definedName>
    <definedName name="h">'[4]Informacje ogólne'!$K$99:$K$116</definedName>
    <definedName name="j">'[4]Informacje ogólne'!$N$106:$N$111</definedName>
    <definedName name="_xlnm.Criteria" localSheetId="13">#REF!</definedName>
    <definedName name="_xlnm.Criteria" localSheetId="16">#REF!</definedName>
    <definedName name="_xlnm.Criteria">#REF!</definedName>
    <definedName name="lata">[6]słownik!$B$2:$B$10</definedName>
    <definedName name="miesiąceKwartały">[6]słownik!$D$2:$D$17</definedName>
    <definedName name="narzedzia_PP_cale" localSheetId="4">'[3]Informacje ogólne'!$M$130:$M$166</definedName>
    <definedName name="narzedzia_PP_cale" localSheetId="5">'[3]Informacje ogólne'!$M$130:$M$166</definedName>
    <definedName name="narzedzia_PP_cale" localSheetId="3">'[3]Informacje ogólne'!$M$130:$M$166</definedName>
    <definedName name="narzedzia_PP_cale">'Informacje ogólne'!#REF!</definedName>
    <definedName name="_xlnm.Print_Area" localSheetId="4">'Kryteria 9.2  formalne dodatk.'!$A$1:$E$20</definedName>
    <definedName name="_xlnm.Print_Area" localSheetId="5">'Kryteria 9.2 merytoryczne'!$A$1:$E$32</definedName>
    <definedName name="_xlnm.Print_Area" localSheetId="3">'Kryteria horyzontalne'!$A$1:$E$30</definedName>
    <definedName name="_xlnm.Print_Area" localSheetId="13">'Planowane działania'!$A$1:$I$5</definedName>
    <definedName name="_xlnm.Print_Area" localSheetId="16">'ZAŁ. 1'!$A$1:$N$285</definedName>
    <definedName name="PI" localSheetId="4">'[3]Informacje ogólne'!$N$105:$N$110</definedName>
    <definedName name="PI" localSheetId="5">'[3]Informacje ogólne'!$N$105:$N$110</definedName>
    <definedName name="PI" localSheetId="3">'[3]Informacje ogólne'!$N$105:$N$110</definedName>
    <definedName name="PI">'Informacje ogólne'!#REF!</definedName>
    <definedName name="PPP">'[7]Informacje ogólne'!$K$140:$K$176</definedName>
    <definedName name="prog_oper">[6]słownik!$W$2:$W$19</definedName>
    <definedName name="Programy" localSheetId="4">'[3]Informacje ogólne'!$K$105:$K$122</definedName>
    <definedName name="Programy" localSheetId="5">'[3]Informacje ogólne'!$K$105:$K$122</definedName>
    <definedName name="Programy" localSheetId="3">'[3]Informacje ogólne'!$K$105:$K$122</definedName>
    <definedName name="Programy" localSheetId="13">'[8]Informacje ogólne'!$K$92:$K$109</definedName>
    <definedName name="Programy" localSheetId="16">'[8]Informacje ogólne'!$K$92:$K$109</definedName>
    <definedName name="Programy">'Informacje ogólne'!#REF!</definedName>
    <definedName name="skroty_PI" localSheetId="4">'[3]Informacje ogólne'!$N$112:$N$117</definedName>
    <definedName name="skroty_PI" localSheetId="5">'[3]Informacje ogólne'!$N$112:$N$117</definedName>
    <definedName name="skroty_PI" localSheetId="3">'[3]Informacje ogólne'!$N$112:$N$117</definedName>
    <definedName name="skroty_PI" localSheetId="13">'[8]Informacje ogólne'!$N$99:$N$104</definedName>
    <definedName name="skroty_PI" localSheetId="16">'[8]Informacje ogólne'!$N$99:$N$104</definedName>
    <definedName name="skroty_PI">'Informacje ogólne'!#REF!</definedName>
    <definedName name="skroty_PP" localSheetId="4">'[3]Informacje ogólne'!$K$130:$K$166</definedName>
    <definedName name="skroty_PP" localSheetId="5">'[3]Informacje ogólne'!$K$130:$K$166</definedName>
    <definedName name="skroty_PP" localSheetId="3">'[3]Informacje ogólne'!$K$130:$K$166</definedName>
    <definedName name="skroty_PP" localSheetId="13">'[8]Informacje ogólne'!$K$117:$K$153</definedName>
    <definedName name="skroty_PP" localSheetId="16">'[8]Informacje ogólne'!$K$117:$K$153</definedName>
    <definedName name="skroty_PP">'Informacje ogólne'!#REF!</definedName>
    <definedName name="terytPowiaty">[9]SLOWNIKI!$E$2:$F$380</definedName>
    <definedName name="terytPowiaty2">[10]SLOWNIKI!$E$2:$F$380</definedName>
    <definedName name="terytPowiatyPowiat">[9]SLOWNIKI!$E$2:$E$380</definedName>
    <definedName name="terytPowiatyPowiat2">[10]SLOWNIKI!$E$2:$E$380</definedName>
    <definedName name="wojewodztwa" localSheetId="4">[3]Konkurs!$M$56:$M$72</definedName>
    <definedName name="wojewodztwa" localSheetId="5">[3]Konkurs!$M$56:$M$72</definedName>
    <definedName name="wojewodztwa" localSheetId="3">[3]Konkurs!$M$56:$M$72</definedName>
    <definedName name="wojewodztwa" localSheetId="13">#REF!</definedName>
    <definedName name="wojewodztwa" localSheetId="16">#REF!</definedName>
    <definedName name="wojewodztwa">#REF!</definedName>
    <definedName name="y">'[4]Informacje ogólne'!$K$124:$K$160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9" i="186" l="1"/>
  <c r="J38" i="196"/>
  <c r="I38" i="196"/>
  <c r="L37" i="196" l="1"/>
  <c r="L36" i="196"/>
  <c r="J38" i="186"/>
  <c r="I38" i="186"/>
  <c r="I39" i="186" s="1"/>
  <c r="G38" i="186"/>
  <c r="L37" i="186"/>
  <c r="L38" i="196" l="1"/>
  <c r="L39" i="196" s="1"/>
  <c r="L38" i="186"/>
  <c r="L39" i="186"/>
  <c r="L40" i="186" s="1"/>
  <c r="L6" i="198" l="1"/>
  <c r="L5" i="198"/>
  <c r="I568" i="104" l="1"/>
  <c r="I565" i="104"/>
  <c r="I566" i="104" s="1"/>
  <c r="K309" i="104"/>
  <c r="F297" i="104" l="1"/>
  <c r="H295" i="104" l="1"/>
  <c r="H297" i="104" s="1"/>
  <c r="D295" i="104"/>
  <c r="A8" i="96" l="1"/>
</calcChain>
</file>

<file path=xl/sharedStrings.xml><?xml version="1.0" encoding="utf-8"?>
<sst xmlns="http://schemas.openxmlformats.org/spreadsheetml/2006/main" count="6981" uniqueCount="4142">
  <si>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</si>
  <si>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</si>
  <si>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</si>
  <si>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</si>
  <si>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</si>
  <si>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</si>
  <si>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</si>
  <si>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</si>
  <si>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</si>
  <si>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</si>
  <si>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</si>
  <si>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</si>
  <si>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</si>
  <si>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</si>
  <si>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</si>
  <si>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</si>
  <si>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</si>
  <si>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</si>
  <si>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</si>
  <si>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</si>
  <si>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</si>
  <si>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</si>
  <si>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</si>
  <si>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</si>
  <si>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</si>
  <si>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</si>
  <si>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</si>
  <si>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</si>
  <si>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</si>
  <si>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</si>
  <si>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</si>
  <si>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</si>
  <si>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</si>
  <si>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</si>
  <si>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</si>
  <si>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</si>
  <si>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</si>
  <si>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</si>
  <si>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</si>
  <si>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</si>
  <si>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</si>
  <si>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</si>
  <si>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</si>
  <si>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Szpital Uniwersytecki Nr 2 im. dr Jana Biziela w Bydgoszczy</t>
  </si>
  <si>
    <t>Bydgoszcz</t>
  </si>
  <si>
    <t>85-168</t>
  </si>
  <si>
    <t>W ramach projektu realizowane będą następujące zadania: - przebudowa pomieszczeń SOR, - utworzenie 3 stanowisk IT</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</si>
  <si>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</si>
  <si>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</si>
  <si>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</si>
  <si>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</si>
  <si>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Przebudowa i modernizacja Szpitalnego Oddziału Ratunkowego w Wojewódzkim Szpitalu Zespolonym w Elblągu</t>
  </si>
  <si>
    <t>Wojewódzki Szpital Zespolony w Elblągu</t>
  </si>
  <si>
    <t>warmińsko-mazurskie</t>
  </si>
  <si>
    <t>Elbląg</t>
  </si>
  <si>
    <t>82-300</t>
  </si>
  <si>
    <t>Królewiecka 146</t>
  </si>
  <si>
    <t>mazowieckie</t>
  </si>
  <si>
    <t>Mława</t>
  </si>
  <si>
    <t>06-500</t>
  </si>
  <si>
    <t>Anny Dobrskiej 1</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</si>
  <si>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</si>
  <si>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</si>
  <si>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</si>
  <si>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</si>
  <si>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</si>
  <si>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</si>
  <si>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</si>
  <si>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</si>
  <si>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</si>
  <si>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</si>
  <si>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</si>
  <si>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Warszawa</t>
  </si>
  <si>
    <t>01-809</t>
  </si>
  <si>
    <t>Cegłowska 80</t>
  </si>
  <si>
    <t>W ramach projektu realizowane będą następujące zadania: - przebudowa SOR (prace budowlane), - zakup wyposażenia dla SOR.</t>
  </si>
  <si>
    <t>Modernizacja SOR z uwzględnieniem utworzenia stanowiska do wstępnej intensywnej terapii, doposażenie w sprzęt medyczny oraz remont estakady i wykonanie windy dla osób niepełnosprawnych</t>
  </si>
  <si>
    <t>Zamość</t>
  </si>
  <si>
    <t>22-400</t>
  </si>
  <si>
    <t>al. Aleje Jana Pawła II 10</t>
  </si>
  <si>
    <t>Wsparcie Szpitalnego Oddziału Ratunkowego SPZOZ w Wieluniu poprzez budowę lądowiska dla śmigłowców ratunkowych oraz zakup niezbędnego sprzętu medycznego</t>
  </si>
  <si>
    <t>łódzkie</t>
  </si>
  <si>
    <t>Wieluń</t>
  </si>
  <si>
    <t>98-300</t>
  </si>
  <si>
    <t>Szpitalna 16</t>
  </si>
  <si>
    <t>Zespół Opieki Zdrowotnej w Bolesławcu</t>
  </si>
  <si>
    <t>dolnośląskie</t>
  </si>
  <si>
    <t>Bolesławiec</t>
  </si>
  <si>
    <t>59-700</t>
  </si>
  <si>
    <t>Jeleniogórska 4</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</si>
  <si>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</si>
  <si>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</si>
  <si>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</si>
  <si>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</si>
  <si>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</si>
  <si>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</si>
  <si>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</si>
  <si>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</si>
  <si>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</si>
  <si>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</si>
  <si>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</si>
  <si>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</si>
  <si>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Przebudowa Szpitalnego Oddziału Ratunkowego Szpitala Wojewódzkiego im. K.S. Wyszyńskiego w Łomży wraz z doposażeniem w sprzęt i aparaturę medyczną</t>
  </si>
  <si>
    <t>podlaskie</t>
  </si>
  <si>
    <t>Łomża</t>
  </si>
  <si>
    <t>18-404</t>
  </si>
  <si>
    <t>al. marsz. Józefa Piłsudskiego 11</t>
  </si>
  <si>
    <t>świętokrzyskie</t>
  </si>
  <si>
    <t>Przebudowa i doposażenie Szpitalnego Oddziału Ratunkowego w Wojewódzkim Szpitalu Zespolonym w Płocku</t>
  </si>
  <si>
    <t>Płock</t>
  </si>
  <si>
    <t>09-400</t>
  </si>
  <si>
    <t>Modernizacja i doposażenie SOR. Zakres projektu: - wykonanie robót budowlanych, - nadzór budowlany, - zakup aparatury medycznej, sprzętu i wyposażenia, - działania promocyjne.</t>
  </si>
  <si>
    <t>Siedlce</t>
  </si>
  <si>
    <t>08-110</t>
  </si>
  <si>
    <t>Księcia Józefa Poniatowskiego 26</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</si>
  <si>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</si>
  <si>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</si>
  <si>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</si>
  <si>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</si>
  <si>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</si>
  <si>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</si>
  <si>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</si>
  <si>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</si>
  <si>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Parczew</t>
  </si>
  <si>
    <t>21-200</t>
  </si>
  <si>
    <t>Kościelna 136</t>
  </si>
  <si>
    <t>Podniesienie jakości świadczeń zdrowotnych o znaczeniu ponadregionalnym poprzez przebudowę i doposażenie Szpitalnego Oddziału Ratunkowego SP ZOZ MSWiA w Lublinie</t>
  </si>
  <si>
    <t>Lublin</t>
  </si>
  <si>
    <t>20-331</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</si>
  <si>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</si>
  <si>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</si>
  <si>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</si>
  <si>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</si>
  <si>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</si>
  <si>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</si>
  <si>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</si>
  <si>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</si>
  <si>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</si>
  <si>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</si>
  <si>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</si>
  <si>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</si>
  <si>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Wołomin</t>
  </si>
  <si>
    <t>05-200</t>
  </si>
  <si>
    <t>Gdyńska 1/3</t>
  </si>
  <si>
    <t>W ramach projektu realizowane będą następujące zadania: - budowa lądowiska.</t>
  </si>
  <si>
    <t>podkarpackie</t>
  </si>
  <si>
    <t>Mielec</t>
  </si>
  <si>
    <t>39-300</t>
  </si>
  <si>
    <t>Żeromskiego 22</t>
  </si>
  <si>
    <t>W ramach projektu realizowane będą następujące zadania: - modernizacja SOR (roboty budowlane), - zakup wyposażenia dla SOR.</t>
  </si>
  <si>
    <t>Zakup sprzętu i aparatury medycznej dla Szpitalnego Oddziału Ratunkowego w Szpitalu Wojewódzkim w Poznaniu</t>
  </si>
  <si>
    <t>Poznań</t>
  </si>
  <si>
    <t>60-479</t>
  </si>
  <si>
    <t>Juraszów 7/19</t>
  </si>
  <si>
    <t>Garwolin</t>
  </si>
  <si>
    <t>08-400</t>
  </si>
  <si>
    <t>W ramach projektu realizowane będą następujące zadania: - zakup wyposażenia dla SOR.</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</si>
  <si>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</si>
  <si>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</si>
  <si>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</si>
  <si>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</si>
  <si>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W ramach projektu realizowane będą następujące zadania: - zakup wyposażenia i aparatury medycznej dla SOR, - adaptacja pomieszczeń (roboty budowlane)</t>
  </si>
  <si>
    <t>zachodniopomorskie</t>
  </si>
  <si>
    <t>Szczecin</t>
  </si>
  <si>
    <t>70-891</t>
  </si>
  <si>
    <t>Alfreda Sokołowskiego 11</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</si>
  <si>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</si>
  <si>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</si>
  <si>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</si>
  <si>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</si>
  <si>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</si>
  <si>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śląskie</t>
  </si>
  <si>
    <t>Cieszyn</t>
  </si>
  <si>
    <t>43-400</t>
  </si>
  <si>
    <t>Bielska 4</t>
  </si>
  <si>
    <t>Modernizacja i doposażenie SOR wraz z budową lądowiska. Zakres projektu: - budowa lądowiska, - zakup aparatury medycznej, - doposażenie stanowisk intensywnej terapii, - nadzór budowlany, - promocja.</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</si>
  <si>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</si>
  <si>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</si>
  <si>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</si>
  <si>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</si>
  <si>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</si>
  <si>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</si>
  <si>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</si>
  <si>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</si>
  <si>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</si>
  <si>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</si>
  <si>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</si>
  <si>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Nowy Sącz</t>
  </si>
  <si>
    <t>33-300</t>
  </si>
  <si>
    <t>Młyńska 10</t>
  </si>
  <si>
    <t xml:space="preserve">Zakres przedmiotowy projektu: 1) Przebudowa, remont i rozbudowa SOR, 2) Termomodernizacja SOR, 3) Budowa wiaty środków transportu sanitarnego, 4) Zakup aparatury medycznej. </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</si>
  <si>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</si>
  <si>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</si>
  <si>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</si>
  <si>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</si>
  <si>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</si>
  <si>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Rozbudowa i modernizacja infrastruktury ratownictwa medycznego w Pleszewskim Centrum Medycznym w Pleszewie</t>
  </si>
  <si>
    <t>Pleszew</t>
  </si>
  <si>
    <t>63-300</t>
  </si>
  <si>
    <t>Poznańska 125A</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</si>
  <si>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</si>
  <si>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</si>
  <si>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</si>
  <si>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</si>
  <si>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</si>
  <si>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Poprawa bezpieczeństwa zdrowotnego na obszarze powiatu działdowskiego i województwa warmińsko-mazurskiego poprzez budowę lądowiska przyszpitalnego SPZOZ w Działdowie</t>
  </si>
  <si>
    <t>Działdowo</t>
  </si>
  <si>
    <t>13-200</t>
  </si>
  <si>
    <t>Leśna 1</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</si>
  <si>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</si>
  <si>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</si>
  <si>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</si>
  <si>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</si>
  <si>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</si>
  <si>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Modernizacja i doposażenie SOR Specjalistycznego Szpitala im. Alfreda Sokołowskiego z siedzibą w Wałbrzychu</t>
  </si>
  <si>
    <t>Specjalistyczny Szpital im. dra A. Sokołowskiego</t>
  </si>
  <si>
    <t>Wałbrzych</t>
  </si>
  <si>
    <t>58-309</t>
  </si>
  <si>
    <t>Alfreda Sokołowskiego 4</t>
  </si>
  <si>
    <t>Szpital Wojewódzki im. Prymasa Kardynała Stefana Wyszyńskiego w Sieradzu</t>
  </si>
  <si>
    <t>Sieradz</t>
  </si>
  <si>
    <t>98-200</t>
  </si>
  <si>
    <t>Armii Krajowej 7</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</si>
  <si>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</si>
  <si>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</si>
  <si>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</si>
  <si>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</si>
  <si>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</si>
  <si>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</si>
  <si>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</si>
  <si>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</si>
  <si>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</si>
  <si>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</si>
  <si>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Rozwój infrastruktury ratownictwa medycznego w powiecie suskim poprzez modernizację i doposażenie Szpitalnego Oddziału Ratunkowego w Suchej Beskidzkiej</t>
  </si>
  <si>
    <t>Sucha Beskidzka</t>
  </si>
  <si>
    <t>34-200</t>
  </si>
  <si>
    <t>Szpitalna 22</t>
  </si>
  <si>
    <t>Kraków</t>
  </si>
  <si>
    <t>31-826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</si>
  <si>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</si>
  <si>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</si>
  <si>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</si>
  <si>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 xml:space="preserve">  Liczba wybudowanych instytucji ochrony zdrowia - 1</t>
  </si>
  <si>
    <t>Zielona Góra</t>
  </si>
  <si>
    <t>65-046</t>
  </si>
  <si>
    <t>Liczba doposażonych instytucji ochrony zdrowia - 1 Liczba przebudowanych instytucji ochrony zdrowia - 1 Liczba wybudowanych instytucji ochrony zdrowia - 1</t>
  </si>
  <si>
    <t>Olsztyn</t>
  </si>
  <si>
    <t>10-561</t>
  </si>
  <si>
    <t xml:space="preserve">Żołnierska 18 </t>
  </si>
  <si>
    <t>Zgierz</t>
  </si>
  <si>
    <t>95-100</t>
  </si>
  <si>
    <t>01-934</t>
  </si>
  <si>
    <t>Wojewódzki Szpital Specjalistyczny im. M. Kopernika w Łodzi</t>
  </si>
  <si>
    <t>93-513</t>
  </si>
  <si>
    <t xml:space="preserve">Pabianicka 62 </t>
  </si>
  <si>
    <t xml:space="preserve">Liczba doposażonych instytucji ochrony zdrowia - 1  </t>
  </si>
  <si>
    <t>Szpital Wojewódzki Nr 2 im. Św. Jadwigi Królowej w Rzeszowie</t>
  </si>
  <si>
    <t>Rzeszów</t>
  </si>
  <si>
    <t>35-301</t>
  </si>
  <si>
    <t xml:space="preserve">Lwowska 60 </t>
  </si>
  <si>
    <t xml:space="preserve">Liczba doposażonych instytucji ochrony zdrowia - 1 Liczba przebudowanych instytucji ochrony zdrowia - 1 </t>
  </si>
  <si>
    <t>opolskie</t>
  </si>
  <si>
    <t>Nysa</t>
  </si>
  <si>
    <t>48-300</t>
  </si>
  <si>
    <t>Specjalistyczny Szpital Wojewódzki w Ciechanowie</t>
  </si>
  <si>
    <t>Ciechanów</t>
  </si>
  <si>
    <t>06-400</t>
  </si>
  <si>
    <t xml:space="preserve">Powstańców Wielkopolskich 2 </t>
  </si>
  <si>
    <t>Samodzielny Publiczny Zespół Zakładów Opieki Zdrowotnej w Gryficach</t>
  </si>
  <si>
    <t>Gryfice</t>
  </si>
  <si>
    <t>72-300</t>
  </si>
  <si>
    <t xml:space="preserve">Niechorska 27 </t>
  </si>
  <si>
    <t>Wielospecjalistyczny Szpital Wojewódzki w Gorzowie Wlkp. Spółka z ograniczoną odpowiedzialnością</t>
  </si>
  <si>
    <t>Gorzów Wlkp.</t>
  </si>
  <si>
    <t xml:space="preserve">Dekerta 1 </t>
  </si>
  <si>
    <t>XII.1. Rozwój systemu ratownictwa medycznego - Remont lądowiska dla śmigłowców ratunkowych celem dostosowania do standardów europejskich</t>
  </si>
  <si>
    <t>Sosnowiec</t>
  </si>
  <si>
    <t>41-200</t>
  </si>
  <si>
    <t xml:space="preserve">Plac Medyków 1 </t>
  </si>
  <si>
    <t>Puszczykowo</t>
  </si>
  <si>
    <t>62-041</t>
  </si>
  <si>
    <t xml:space="preserve">Kraszewskiego 11 </t>
  </si>
  <si>
    <t>Kielce</t>
  </si>
  <si>
    <t>25-736</t>
  </si>
  <si>
    <t>Giżycko</t>
  </si>
  <si>
    <t>11-500</t>
  </si>
  <si>
    <t>4 Wojskowy Szpital Kliniczny z Polikliniką Samodzielny Publiczny Zakład Opieki Zdrowotnej we Wrocławiu</t>
  </si>
  <si>
    <t>Wrocław</t>
  </si>
  <si>
    <t>50-981</t>
  </si>
  <si>
    <t xml:space="preserve">Rudolfa Weigla 5 </t>
  </si>
  <si>
    <t>Powiat Nowotomyski</t>
  </si>
  <si>
    <t>Nowy Tomyśl</t>
  </si>
  <si>
    <t>64-300</t>
  </si>
  <si>
    <t xml:space="preserve">Poznańska 33 </t>
  </si>
  <si>
    <t>Bełchatów</t>
  </si>
  <si>
    <t>97-400</t>
  </si>
  <si>
    <t xml:space="preserve">Węgierska 21 </t>
  </si>
  <si>
    <t>Samodzielny Publiczny Zakład Opieki Zdrowotnej w Krotoszynie</t>
  </si>
  <si>
    <t>Krotoszyn</t>
  </si>
  <si>
    <t>63-700</t>
  </si>
  <si>
    <t xml:space="preserve">Młyńska 2 </t>
  </si>
  <si>
    <t>Szpital Powiatowy w Chrzanowie</t>
  </si>
  <si>
    <t>Chrzanów</t>
  </si>
  <si>
    <t>32-500</t>
  </si>
  <si>
    <t xml:space="preserve">Topolowa 16 </t>
  </si>
  <si>
    <t>Samodzielny Publiczny Specjalistyczny Zakład Opieki Zdrowotnej</t>
  </si>
  <si>
    <t>Lębork</t>
  </si>
  <si>
    <t>84-300</t>
  </si>
  <si>
    <t xml:space="preserve">Węgrzynowicza 13 </t>
  </si>
  <si>
    <t>Bochnia</t>
  </si>
  <si>
    <t>32-700</t>
  </si>
  <si>
    <t xml:space="preserve">Krakowska 31 </t>
  </si>
  <si>
    <t>Szpital Wielospecjalistyczny im. dr. Ludwika Błażka w Inowrocławiu</t>
  </si>
  <si>
    <t>Inowrocław</t>
  </si>
  <si>
    <t>88-100</t>
  </si>
  <si>
    <t xml:space="preserve">Poznańska 97 </t>
  </si>
  <si>
    <t>Wojewódzki Szpital Zespolony im. Ludwika Perzyny w Kaliszu</t>
  </si>
  <si>
    <t xml:space="preserve">Poznańska 79 </t>
  </si>
  <si>
    <t>Staszów</t>
  </si>
  <si>
    <t>28-200</t>
  </si>
  <si>
    <t>Brodnica</t>
  </si>
  <si>
    <t>87-300</t>
  </si>
  <si>
    <t>Chojnice</t>
  </si>
  <si>
    <t>89-600</t>
  </si>
  <si>
    <t>Samodzielny Publiczny Zakład Opieki Zdrowotnej Ministerstwa Spraw Wewnętrznych w Lublinie</t>
  </si>
  <si>
    <t xml:space="preserve">Grenadierów 3 </t>
  </si>
  <si>
    <t>Wojskowy Instytut Medyczny</t>
  </si>
  <si>
    <t>04-141</t>
  </si>
  <si>
    <t xml:space="preserve">Szaserów 128 </t>
  </si>
  <si>
    <t>Szpital Uniwersytecki Nr 1 im. dr A. Jurasza w Bydgoszczy</t>
  </si>
  <si>
    <t>85-094</t>
  </si>
  <si>
    <t xml:space="preserve">Marii Skłodowskiej-Curie 9 </t>
  </si>
  <si>
    <t>Uniwersytecki Szpital Kliniczny w Białymstoku</t>
  </si>
  <si>
    <t>Białystok</t>
  </si>
  <si>
    <t>15-276</t>
  </si>
  <si>
    <t xml:space="preserve">M.Skłodowskiej-Curie 24A </t>
  </si>
  <si>
    <t>Uniwersyteckie Centrum Kliniczne</t>
  </si>
  <si>
    <t>Gdańsk</t>
  </si>
  <si>
    <t>80-952</t>
  </si>
  <si>
    <t xml:space="preserve">Dębinki 7 </t>
  </si>
  <si>
    <t>50-556</t>
  </si>
  <si>
    <t>Liczba doposażonych instytucji ochrony zdrowia - 1  Liczba wybudowanych instytucji ochrony zdrowia - 1</t>
  </si>
  <si>
    <t>Samodzielny Publiczny Zakład Opieki Zdrowotnej Szpital Uniwersytecki w Krakowie</t>
  </si>
  <si>
    <t>31-501</t>
  </si>
  <si>
    <t xml:space="preserve">Kopernika 36 </t>
  </si>
  <si>
    <t>Samodzielny Publiczny Szpital Kliniczny nr 4 w Lublinie</t>
  </si>
  <si>
    <t>20-954</t>
  </si>
  <si>
    <t>Opole</t>
  </si>
  <si>
    <t>Włocławek</t>
  </si>
  <si>
    <t>87-800</t>
  </si>
  <si>
    <t>Trzebnica</t>
  </si>
  <si>
    <t>55-100</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</si>
  <si>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</si>
  <si>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</si>
  <si>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</si>
  <si>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</si>
  <si>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</si>
  <si>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</si>
  <si>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</si>
  <si>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</si>
  <si>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</si>
  <si>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XII.1. Rozwój systemu ratownictwa medycznego - Poprawa jakości ratownictwa medycznego w Powiecie Lęborskim poprzez rozbudowę oraz doposażenie w sprzęt medyczny Szpitalnego Oddziału Ratunkowego w Lęborku</t>
  </si>
  <si>
    <t>XII.1. Rozwój systemu ratownictwa medycznego - Rozbudowa i doposażenie Szpitalnego Oddziału Ratunkowego - II etap modernizacji Szpitala Powiatowego w Krotoszynie</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</si>
  <si>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</si>
  <si>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</si>
  <si>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</si>
  <si>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</si>
  <si>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</si>
  <si>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</si>
  <si>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</si>
  <si>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</si>
  <si>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</si>
  <si>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</si>
  <si>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</si>
  <si>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</si>
  <si>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</si>
  <si>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</si>
  <si>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</si>
  <si>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</si>
  <si>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</si>
  <si>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</si>
  <si>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</si>
  <si>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</si>
  <si>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</si>
  <si>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</si>
  <si>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</si>
  <si>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</si>
  <si>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XII.1. Rozwój systemu ratownictwa medycznego - Podniesienie dostępu do specjalistycznych świadczeń zdrowotnych poprzez budowę lądowiska i modernizację Szpitalnego Oddziału Ratunkowego w Wałbrzychu</t>
  </si>
  <si>
    <t xml:space="preserve">Sokołowskiego 4 </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</si>
  <si>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</si>
  <si>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</si>
  <si>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</si>
  <si>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</si>
  <si>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</si>
  <si>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</si>
  <si>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</si>
  <si>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</si>
  <si>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</si>
  <si>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</si>
  <si>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</si>
  <si>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</si>
  <si>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</si>
  <si>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</si>
  <si>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</si>
  <si>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</si>
  <si>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</si>
  <si>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</si>
  <si>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</si>
  <si>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</si>
  <si>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</si>
  <si>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</si>
  <si>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</si>
  <si>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</si>
  <si>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</si>
  <si>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</si>
  <si>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</si>
  <si>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</si>
  <si>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</si>
  <si>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</si>
  <si>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</si>
  <si>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</si>
  <si>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</si>
  <si>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</si>
  <si>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</si>
  <si>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</si>
  <si>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</si>
  <si>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</si>
  <si>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</si>
  <si>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</si>
  <si>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</si>
  <si>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</si>
  <si>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XII.1. Rozwój systemu ratownictwa medycznego - Zwiększenie bezpieczeństwa zdrowotnego społeczeństwa poprzez przebudowę i doposażenie istniejącego Szpitalnego Oddziału Ratunkowego SPZZOZ w Gryficach</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</si>
  <si>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</si>
  <si>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</si>
  <si>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</si>
  <si>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</si>
  <si>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</si>
  <si>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</si>
  <si>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</si>
  <si>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</si>
  <si>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</si>
  <si>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</si>
  <si>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XII.1. Rozwój systemu ratownictwa medycznego - Rozbudowa i modernizacja Szpitala Śląskiego w Cieszynie - etap II - wyposażenie Szpitalnego Oddziału Ratunkowego</t>
  </si>
  <si>
    <t>Powiat Cieszyński</t>
  </si>
  <si>
    <t xml:space="preserve">Bobrecka 29 </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</si>
  <si>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</si>
  <si>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</si>
  <si>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</si>
  <si>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</si>
  <si>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</si>
  <si>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XII.1. Rozwój systemu ratownictwa medycznego - Remont drogi dojazdowej i doposażenie Szpitalnego Oddziału Ratunkowego zgodnie z Rozp. Min. Zdrowia z 15.03.07r. w Szpitalu Powiatowym w Chrzanowie</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</si>
  <si>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</si>
  <si>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</si>
  <si>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</si>
  <si>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</si>
  <si>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</si>
  <si>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</si>
  <si>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</si>
  <si>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</si>
  <si>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</si>
  <si>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</si>
  <si>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</si>
  <si>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</si>
  <si>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XII.1. Rozwój systemu ratownictwa medycznego - Przebudowa budynku Przychodni na Szpitalny Oddział Ratunkowy Zespołu Opieki Zdrowotnej w Bolesławcu</t>
  </si>
  <si>
    <t xml:space="preserve">Jeleniogórska 4 </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</si>
  <si>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</si>
  <si>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</si>
  <si>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</si>
  <si>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</si>
  <si>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</si>
  <si>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</si>
  <si>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</si>
  <si>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XII.1. Rozwój systemu ratownictwa medycznego - Poprawa jakości systemu ratownictwa medycznego poprzez doposażenie Szpitalnego Oddziału Ratunkowego w Wojewódzkim Szpitalu Zespolonym w Elblągu.</t>
  </si>
  <si>
    <t xml:space="preserve">Królewiecka 146 </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</si>
  <si>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</si>
  <si>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</si>
  <si>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</si>
  <si>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</si>
  <si>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</si>
  <si>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XII.1. Rozwój systemu ratownictwa medycznego - Dostosowanie Szpitalnego Oddziału Ratunkowego do wymaganych standardów poprzez zakup nowoczesnego sprzętu medycznego</t>
  </si>
  <si>
    <t xml:space="preserve">Ujejskiego 75 </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</si>
  <si>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</si>
  <si>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</si>
  <si>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</si>
  <si>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</si>
  <si>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</si>
  <si>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</si>
  <si>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</si>
  <si>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</si>
  <si>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</si>
  <si>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</si>
  <si>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</si>
  <si>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</si>
  <si>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</si>
  <si>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XII.1. Rozwój systemu ratownictwa medycznego - Zakup aparatury medycznej dla Szpitalnego Oddziału Ratunkowego Szpitala Wojewódzkiego w Gorzowie Wlkp.</t>
  </si>
  <si>
    <t>XII.1. Rozwój systemu ratownictwa medycznego - Rozbudowa i przebudowa Szpitalnego Oddziału Ratunkowego i Diagnostyki Obrazowej SPZOZ w Oławie</t>
  </si>
  <si>
    <t>Zespół Opieki Zdrowotnej w Oławie</t>
  </si>
  <si>
    <t>Oława</t>
  </si>
  <si>
    <t>55-200</t>
  </si>
  <si>
    <t xml:space="preserve">K.K.Baczyńskiego 1 </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</si>
  <si>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</si>
  <si>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</si>
  <si>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</si>
  <si>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</si>
  <si>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</si>
  <si>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XII.1. Rozwój systemu ratownictwa medycznego - Remont i przebudowa SOR i lądowiska oraz zakup wyposażenia medycznego SOR dla ZZOZ w Ostrowie Wlkp.</t>
  </si>
  <si>
    <t>Zespół Zakładów Opieki Zdrowotnej w Ostrowie Wielkopolskim</t>
  </si>
  <si>
    <t xml:space="preserve">Limanowskiego 20/22 </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</si>
  <si>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</si>
  <si>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</si>
  <si>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</si>
  <si>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</si>
  <si>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</si>
  <si>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</si>
  <si>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</si>
  <si>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</si>
  <si>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</si>
  <si>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</si>
  <si>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</si>
  <si>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</si>
  <si>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</si>
  <si>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</si>
  <si>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</si>
  <si>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XII.1. Rozwój systemu ratownictwa medycznego - Budowa lądowiska dla helikopterów w Regionalnym Szpitalu Specjalistycznym w Grudziądzu.</t>
  </si>
  <si>
    <t>Regionalny Szpital Specjalistyczny im. dr Władysława Biegańskiego</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</si>
  <si>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</si>
  <si>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</si>
  <si>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</si>
  <si>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</si>
  <si>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</si>
  <si>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</si>
  <si>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</si>
  <si>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XII.1. Rozwój systemu ratownictwa medycznego - Wyposażenie Szpitalnego Oddziału Ratunkowego w Wojewódzkim Szpitalu Specjalistycznym w Słupsku</t>
  </si>
  <si>
    <t>Samorząd Województwa Pomorskiego</t>
  </si>
  <si>
    <t>80-810</t>
  </si>
  <si>
    <t>Okopowa 21 27</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</si>
  <si>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</si>
  <si>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</si>
  <si>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</si>
  <si>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</si>
  <si>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</si>
  <si>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</si>
  <si>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</si>
  <si>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</si>
  <si>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</si>
  <si>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XII.1. Rozwój systemu ratownictwa medycznego - Poprawa infrastruktury oraz doposażenie w sprzęt medyczny SOR w Starogardzie Gdańskim w celu zwiększenia efektywności ratownictwa medycznego.</t>
  </si>
  <si>
    <t>Powiat Starogardzki</t>
  </si>
  <si>
    <t xml:space="preserve">Kościuszki 17 </t>
  </si>
  <si>
    <t>XII.1. Rozwój systemu ratownictwa medycznego - Przebudowa i wyposażenie Szpitalnego Oddziału Ratunkowego w Wojewódzkim Szpitalu Zespolonym w Płocku.</t>
  </si>
  <si>
    <t>Wojewódzki Szpital Zespolony</t>
  </si>
  <si>
    <t xml:space="preserve">Medyczna 19 </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</si>
  <si>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</si>
  <si>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</si>
  <si>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</si>
  <si>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</si>
  <si>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</si>
  <si>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</si>
  <si>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</si>
  <si>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</si>
  <si>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</si>
  <si>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</si>
  <si>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</si>
  <si>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XII.1. Rozwój systemu ratownictwa medycznego - Rozbudowa, modernizacja i doposażenie Szpitalnego Oddziału Ratunkowego.</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</si>
  <si>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</si>
  <si>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</si>
  <si>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XII.1. Rozwój systemu ratownictwa medycznego - Modernizacja i rozbudowa Szpitalnego Oddziału Ratunkowego w Szpitalu Wojewódzkim nr 2 w Rzeszowie</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</si>
  <si>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</si>
  <si>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</si>
  <si>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</si>
  <si>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</si>
  <si>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</si>
  <si>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</si>
  <si>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</si>
  <si>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</si>
  <si>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</si>
  <si>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</si>
  <si>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</si>
  <si>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</si>
  <si>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</si>
  <si>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XII.1. Rozwój systemu ratownictwa medycznego - Zwiększenie dostępu do świadczeń zdrowotnych przez doposażenie i modernizację infrastruktury szpitalnego oddziału ratunkowego w PS ZOZ w Inowrocławiu.</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</si>
  <si>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</si>
  <si>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</si>
  <si>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</si>
  <si>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</si>
  <si>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</si>
  <si>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</si>
  <si>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</si>
  <si>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</si>
  <si>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</si>
  <si>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</si>
  <si>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</si>
  <si>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</si>
  <si>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</si>
  <si>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</si>
  <si>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XII.1. Rozwój systemu ratownictwa medycznego - Zakup wyrobów medycznych do diagnostyki i terapii oraz budowa drogi między lądowiskiem a SOR-em w WSS im.M. Kopernika w Łodzi.</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</si>
  <si>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</si>
  <si>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</si>
  <si>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</si>
  <si>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</si>
  <si>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</si>
  <si>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</si>
  <si>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</si>
  <si>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</si>
  <si>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</si>
  <si>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</si>
  <si>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</si>
  <si>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</si>
  <si>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XII.1. Rozwój systemu ratownictwa medycznego - Utrzymanie zasady "ZŁOTEJ GODZINY" przez zakup sprzętu diagonostycznego i podtrzymującego życie dla SOR w Szpitalu Specjalistycznym w Gorlicach</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</si>
  <si>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</si>
  <si>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</si>
  <si>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</si>
  <si>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</si>
  <si>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</si>
  <si>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XII.1. Rozwój systemu ratownictwa medycznego - Rozbudowa i przebudowa Szpitala Powiatowego w Nowym Tomyślu - Szpitalny Oddział Ratunkowy z wyposażeniem</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</si>
  <si>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</si>
  <si>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</si>
  <si>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</si>
  <si>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</si>
  <si>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</si>
  <si>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</si>
  <si>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</si>
  <si>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</si>
  <si>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</si>
  <si>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XII.1. Rozwój systemu ratownictwa medycznego - Zakup sprzętu medycznego dla Wojewódzkiego Szpitala Zespolonego im. Ludwika Perzyny w Kaliszu celem doposażenia Szpitalnego Oddziału Ratunkowego.</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</si>
  <si>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</si>
  <si>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</si>
  <si>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</si>
  <si>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XII.1. Rozwój systemu ratownictwa medycznego - Przebudowa i doposażenie SOR SPSK Nr 4 w Lublinie celem podniesienia jakości i dostępności do świadczeń medycznych w stanach nagłego zagrożenia życia</t>
  </si>
  <si>
    <t xml:space="preserve">Jaczewskiego 8 </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</si>
  <si>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</si>
  <si>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</si>
  <si>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</si>
  <si>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</si>
  <si>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XII.1. Rozwój systemu ratownictwa medycznego - Poprawa dostępności do świadczeń zdrowotnych z zakresu ratownictwa medycznego poprzez modernizację Szpitalnego Oddziału Ratunkowego w SPZOZ w Sieradzu</t>
  </si>
  <si>
    <t xml:space="preserve">Armi Krajowej 7 </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</si>
  <si>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</si>
  <si>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</si>
  <si>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</si>
  <si>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</si>
  <si>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</si>
  <si>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Wojewódzki Szpital Specjalistyczny nr 5 im. "Św. Barbary"</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</si>
  <si>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</si>
  <si>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</si>
  <si>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</si>
  <si>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</si>
  <si>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</si>
  <si>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</si>
  <si>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</si>
  <si>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</si>
  <si>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</si>
  <si>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</si>
  <si>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</si>
  <si>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</si>
  <si>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</si>
  <si>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</si>
  <si>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</si>
  <si>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</si>
  <si>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</si>
  <si>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</si>
  <si>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</si>
  <si>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</si>
  <si>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</si>
  <si>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</si>
  <si>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</si>
  <si>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</si>
  <si>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</si>
  <si>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</si>
  <si>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</si>
  <si>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</si>
  <si>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</si>
  <si>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</si>
  <si>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</si>
  <si>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</si>
  <si>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</si>
  <si>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</si>
  <si>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</si>
  <si>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</si>
  <si>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XII.2. Inwestycje w infrastrukturę ochrony zdrowia o znaczeniu ponadregionalnym - Rozbudowa i doposażenie Samodzielnego Publicznego Szpitala Klinicznego im. Prof. Adama Grucy w celu poprawy jakości i dostępności udzielanych świadczeń zdrowotnych</t>
  </si>
  <si>
    <t>XII.2. Inwestycje w infrastrukturę ochrony zdrowia o znaczeniu ponadregionalnym - Wzrost jakości i dostępności świadczeń zdrowotnych 10 WSK z Polikliniką SPZOZ w Bydgoszczy poprzez zakup sprzętu medycznego dla intensywnej terapii.</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</si>
  <si>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</si>
  <si>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</si>
  <si>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</si>
  <si>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</si>
  <si>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</si>
  <si>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</si>
  <si>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</si>
  <si>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</si>
  <si>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</si>
  <si>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</si>
  <si>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</si>
  <si>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</si>
  <si>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</si>
  <si>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</si>
  <si>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</si>
  <si>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</si>
  <si>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</si>
  <si>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</si>
  <si>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</si>
  <si>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</si>
  <si>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</si>
  <si>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</si>
  <si>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</si>
  <si>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</si>
  <si>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XII.2. Inwestycje w infrastrukturę ochrony zdrowia o znaczeniu ponadregionalnym - Poprawa jakości diagnostyki obrazowej i leczenia poprzez wymianę systemu rezonansu magnetycznego w Wojskowym Instytucie Medycznym w Warszawie</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</si>
  <si>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</si>
  <si>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</si>
  <si>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</si>
  <si>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</si>
  <si>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XII.2. Inwestycje w infrastrukturę ochrony zdrowia o znaczeniu ponadregionalnym - Poprawa dostępu do usług medycznych o znaczeniu ponadregionalnym przez doposażenie Zakładu Radiologii UCK w Gdańsku w rezonans magnetyczny</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</si>
  <si>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</si>
  <si>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</si>
  <si>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</si>
  <si>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</si>
  <si>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</si>
  <si>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</si>
  <si>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</si>
  <si>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</si>
  <si>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</si>
  <si>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</si>
  <si>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</si>
  <si>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</si>
  <si>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</si>
  <si>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</si>
  <si>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</si>
  <si>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</si>
  <si>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</si>
  <si>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</si>
  <si>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</si>
  <si>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</si>
  <si>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</si>
  <si>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</si>
  <si>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</si>
  <si>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XII.2. Inwestycje w infrastrukturę ochrony zdrowia o znaczeniu ponadregionalnym - Zakup aparatury i sprzętu medycznego dla Zakładu Diagnostyki Laboratoryjnej i Immunologii Klinicznej Wieku Rozwojowego w SPDSK w Warszawie</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</si>
  <si>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</si>
  <si>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</si>
  <si>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</si>
  <si>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</si>
  <si>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XII.2. Inwestycje w infrastrukturę ochrony zdrowia o znaczeniu ponadregionalnym - Poprawa diagnostyki obrazowej w 4 Wojskowym Szpitalu Klinicznym we Wrocławiu.</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</si>
  <si>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</si>
  <si>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</si>
  <si>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</si>
  <si>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</si>
  <si>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</si>
  <si>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</si>
  <si>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</si>
  <si>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</si>
  <si>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</si>
  <si>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</si>
  <si>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</si>
  <si>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</si>
  <si>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</si>
  <si>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</si>
  <si>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</si>
  <si>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</si>
  <si>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</si>
  <si>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</si>
  <si>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</si>
  <si>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</si>
  <si>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</si>
  <si>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</si>
  <si>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</si>
  <si>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</si>
  <si>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</si>
  <si>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</si>
  <si>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</si>
  <si>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</si>
  <si>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</si>
  <si>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</si>
  <si>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</si>
  <si>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</si>
  <si>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</si>
  <si>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</si>
  <si>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</si>
  <si>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</si>
  <si>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</si>
  <si>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</si>
  <si>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</si>
  <si>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</si>
  <si>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XII.2. Inwestycje w infrastrukturę ochrony zdrowia o znaczeniu ponadregionalnym - Utworzenie Makroregionalnego Centrum Inwazyjnej Diagnostyki i Chirurgicznego Leczenia Raka Płuca w SPSK Nr 4 w Lublinie.</t>
  </si>
  <si>
    <t>XII.2. Inwestycje w infrastrukturę ochrony zdrowia o znaczeniu ponadregionalnym - Modernizacja Kliniki Pneumonologii, Onkologii i Alergologii w SPSK nr 4 w Lublinie celem zwiększenia skuteczności wczesnej diagnostyki raka płuca</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</si>
  <si>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</si>
  <si>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</si>
  <si>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</si>
  <si>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</si>
  <si>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</si>
  <si>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</si>
  <si>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XII.2. Inwestycje w infrastrukturę ochrony zdrowia o znaczeniu ponadregionalnym - Wzrost dostępności wysokospecjalistycznych świadczeń zdrowotnych przez wymianę aparatu rezonansu magnetycznego w Szpitalu Uniwersyteckim w Bydgoszczy.</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</si>
  <si>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</si>
  <si>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</si>
  <si>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</si>
  <si>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</si>
  <si>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</si>
  <si>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XII.2. Inwestycje w infrastrukturę ochrony zdrowia o znaczeniu ponadregionalnym - Poprawa jakości i dostępności usług medycznych poprzez zakup aparatury obrazowej i wyrobów medycznych dla Instytutu Kardiologii w Warszawie.</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</si>
  <si>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</si>
  <si>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</si>
  <si>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</si>
  <si>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</si>
  <si>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</si>
  <si>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</si>
  <si>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</si>
  <si>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</si>
  <si>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</si>
  <si>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</si>
  <si>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</si>
  <si>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XII.2. Inwestycje w infrastrukturę ochrony zdrowia o znaczeniu ponadregionalnym - Poprawa jakości świadczenia usług medycznych w zakresie chirurgii małoinwazyjnej w Klinice chirurgii gastroenterologicznej i transplantologii w CSK MSWiA w Warszawie.</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</si>
  <si>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</si>
  <si>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</si>
  <si>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</si>
  <si>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</si>
  <si>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</si>
  <si>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</si>
  <si>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</si>
  <si>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</si>
  <si>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XII.2. Inwestycje w infrastrukturę ochrony zdrowia o znaczeniu ponadregionalnym - Zakup i instalacja SPECT-CT oraz modernizacja ośrodka medycyny nuklearnej w Oddziale Klinicznym Endokrynologii Szpitala Uniwersyteckiego w Krakowie.</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</si>
  <si>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</si>
  <si>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</si>
  <si>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</si>
  <si>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</si>
  <si>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</si>
  <si>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</si>
  <si>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</si>
  <si>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XII.2. Inwestycje w infrastrukturę ochrony zdrowia o znaczeniu ponadregionalnym - Zakup aparatury obrazowej oraz wyrobów medycznych na potrzeby Pracowni Hemodynamiki i Diagnostyki Obrazowej SCCS w Zabrzu.</t>
  </si>
  <si>
    <t xml:space="preserve">M. Curie-Skłodowskiej 9 </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</si>
  <si>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</si>
  <si>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</si>
  <si>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</si>
  <si>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</si>
  <si>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</si>
  <si>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</si>
  <si>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</si>
  <si>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</si>
  <si>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XII.2. Inwestycje w infrastrukturę ochrony zdrowia o znaczeniu ponadregionalnym - Zakup specjalistycznego sprzętu medycznego na potrzeby Szpitala Uniwersyteckiego Nr 2 im. dr Jana Biziela w Bydgoszczy.</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</si>
  <si>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</si>
  <si>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</si>
  <si>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</si>
  <si>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</si>
  <si>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</si>
  <si>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</si>
  <si>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</si>
  <si>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</si>
  <si>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</si>
  <si>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</si>
  <si>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</si>
  <si>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</si>
  <si>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</si>
  <si>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</si>
  <si>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</si>
  <si>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</si>
  <si>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</si>
  <si>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</si>
  <si>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</si>
  <si>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</si>
  <si>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</si>
  <si>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</si>
  <si>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</si>
  <si>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</si>
  <si>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XII.2. Inwestycje w infrastrukturę ochrony zdrowia o znaczeniu ponadregionalnym - Podniesienie jakości wysokospecjalistycznych procedur medycznych dla pacjentów Szpitala MSWiA w Lublinie poprzez doposażenie pomieszczeń szpitalnych.</t>
  </si>
  <si>
    <t>XII.2. Inwestycje w infrastrukturę ochrony zdrowia o znaczeniu ponadregionalnym - Zakup aparatury obrazowej oraz dostosowanie infrastruktury technicznej w celu utworzenia Teleradiologicznego Centrum Diagnostycznego w WIM.</t>
  </si>
  <si>
    <t>Warszawa 44</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</si>
  <si>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</si>
  <si>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</si>
  <si>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</si>
  <si>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</si>
  <si>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</si>
  <si>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</si>
  <si>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</si>
  <si>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XII.2. Inwestycje w infrastrukturę ochrony zdrowia o znaczeniu ponadregionalnym - Opieka nad dzieckiem z niską wagą urodzeniową i wadami wrodzonymi w okresie przedporodowym, porodowym i poporodowym w ICZMP w Łodzi.</t>
  </si>
  <si>
    <t>XII.2. Inwestycje w infrastrukturę ochrony zdrowia o znaczeniu ponadregionalnym - Poprawa efektywności przyjęć oraz dostępności i jakości diagnostyki i terapii chorób płuc ( I etap) w Instytucie Gruźlicy i Chorób Płuc w Warszawie</t>
  </si>
  <si>
    <t>XII.2. Inwestycje w infrastrukturę ochrony zdrowia o znaczeniu ponadregionalnym - Zwiększenie dostępności i jakości diagnostycznych świadczeń zdrowotnych poprzez doposażenie Zakładu Diagnostyki Obrazowej ICZMP w Łodzi.</t>
  </si>
  <si>
    <t>XII.2. Inwestycje w infrastrukturę ochrony zdrowia o znaczeniu ponadregionalnym - Remont Bloku Operacyjnego "A" Instytutu Centrum Zdrowia Matki Polki w Łodzi wraz z zakupem nowoczesnego wyposażenia.</t>
  </si>
  <si>
    <t>XII.2. Inwestycje w infrastrukturę ochrony zdrowia o znaczeniu ponadregionalnym - Poprawa dostępności i jakości leczenia specjalistycznego poprzez stworzenie Centrum Diagnostyki i Leczenia Żylnej Choroby Zakrzepowo Zatorowej w Szpitalu Dzieciątka Jezus</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</si>
  <si>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</si>
  <si>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</si>
  <si>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</si>
  <si>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</si>
  <si>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</si>
  <si>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XII.2. Inwestycje w infrastrukturę ochrony zdrowia o znaczeniu ponadregionalnym - Przebudowa pomieszczeń parteru budynku SPSK 1 PUM dla Klinik: Anestezjologii i Intensywnej Terapii oraz Otolaryngologii i Onkologii Laryngologicznej</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</si>
  <si>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</si>
  <si>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</si>
  <si>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</si>
  <si>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</si>
  <si>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XII.2. Inwestycje w infrastrukturę ochrony zdrowia o znaczeniu ponadregionalnym - Poprawa jakości usług medycznych poprzez zakup angiografu wraz z adaptacją pomieszczeń dla Wojskowego Instytutu Medycznego w Warszawie</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</si>
  <si>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</si>
  <si>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</si>
  <si>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</si>
  <si>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</si>
  <si>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</si>
  <si>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XII.2. Inwestycje w infrastrukturę ochrony zdrowia o znaczeniu ponadregionalnym - Zakup urządzeń medycznych dla potrzeb SPCSK w Katowicach w celu poprawy jakości lecznictwa wysokospecjalistycznego OAiIT.</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</si>
  <si>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</si>
  <si>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</si>
  <si>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XII.2. Inwestycje w infrastrukturę ochrony zdrowia o znaczeniu ponadregionalnym - Podniesienie jakości i dostępności świadczeń zdrowotnych poprzez wymianę aparatury medycznej i modernizację klinik Instytutu Reumatologii w Warszawie.</t>
  </si>
  <si>
    <t>XII.2. Inwestycje w infrastrukturę ochrony zdrowia o znaczeniu ponadregionalnym - Podniesienie bezpieczeństwa diagnostyki obrazowej poprzez unowocześnienie aparatury medycznej w Zakładzie Radiologii USK w Białymstoku.</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</si>
  <si>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</si>
  <si>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</si>
  <si>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</si>
  <si>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</si>
  <si>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</si>
  <si>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</si>
  <si>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</si>
  <si>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</si>
  <si>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Wsparcie Szpitalnego Oddziału Ratunkowego ZOZ we Włoszczowie poprzez jego rozbudowę i dostosowanie do obowiązujących przepisów oraz budowę całodobowego lądowiska dla śmigłowców ratunkowych</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</si>
  <si>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</si>
  <si>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</si>
  <si>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</si>
  <si>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</si>
  <si>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</si>
  <si>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</si>
  <si>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</si>
  <si>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</si>
  <si>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</si>
  <si>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</si>
  <si>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</si>
  <si>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</si>
  <si>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</si>
  <si>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</si>
  <si>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</si>
  <si>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</si>
  <si>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SZPITAL BIELAŃSKI IM.KS. JERZEGO POPIEŁUSZKI SPZOZ W WARSZAWIE</t>
  </si>
  <si>
    <t>SAMODZIELNY PUBLICZNY SZPITAL WOJEWÓDZKI IM. PAPIEŻA JANA PAWŁA II W ZAMOŚCIU</t>
  </si>
  <si>
    <t>SAMODZIELNY PUBLICZNY ZAKŁAD OPIEKI ZDROWOTNEJ W WIELUNIU</t>
  </si>
  <si>
    <t>ŁÓDZKIE</t>
  </si>
  <si>
    <t>Rozbudowa Szpitalnego Oddziału Ratunkowego w Miejskim Szpitalu Zespolonym w Częstochowie</t>
  </si>
  <si>
    <t>SAMODZIELNY PUBLICZNY ZAKŁAD OPIEKI ZDROWOTNEJ MIEJSKI SZPITAL ZESPOLONY W CZĘSTOCHOWIE</t>
  </si>
  <si>
    <t>ŚLĄSKIE</t>
  </si>
  <si>
    <t>Częstochowa</t>
  </si>
  <si>
    <t>42-200</t>
  </si>
  <si>
    <t>Mirowska 15</t>
  </si>
  <si>
    <t>ZESPÓŁ OPIEKI ZDROWOTNEJ W BOLESŁAWCU</t>
  </si>
  <si>
    <t>DOLNOŚLĄSKIE</t>
  </si>
  <si>
    <t>ZESPÓŁ ZAKŁADÓW OPIEKI ZDROWOTNEJ W OSTROWIE WIELKOPOLSKIM</t>
  </si>
  <si>
    <t>WIELKOPOLSKIE</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</si>
  <si>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</si>
  <si>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</si>
  <si>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</si>
  <si>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</si>
  <si>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</si>
  <si>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Przebudowa i rozbudowa SOR, budowa lądowiska wyniesionego.</t>
  </si>
  <si>
    <t>SPECJALISTYCZNE CENTRUM MEDYCZNE SPÓŁKA AKCYJNA W POLANICY-ZDRÓJ</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</si>
  <si>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</si>
  <si>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</si>
  <si>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</si>
  <si>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</si>
  <si>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</si>
  <si>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SAMODZIELNY PUBLICZNY ZAKŁAD OPIEKI ZDROWOTNEJ W KĘPNIE</t>
  </si>
  <si>
    <t>SAMODZIELNY PUBLICZNY ZAKŁAD OPIEKI ZDROWOTNEJ W PARCZEWIE</t>
  </si>
  <si>
    <t>SAMODZIELNY PUBLICZNY ZAKŁAD OPIEKI ZDROWOTNEJ MINISTERSTWA SPRAW WEWNĘTRZNYCH I ADMINISTRACJI W LUBLINIE</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</si>
  <si>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</si>
  <si>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</si>
  <si>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</si>
  <si>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Budowa lądowiska wyniesionego dla śmigłowców ratowniczych wraz z niezbędną infrastrukturą oraz zakup wyposażenia SOR-u na potrzeby ChCPiO im. dr Edwarda Hankego, przy ul. Władysława Truchana 7 w Chorzowie</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</si>
  <si>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</si>
  <si>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</si>
  <si>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 xml:space="preserve">Zakres przedmiotowy projektu: 1) Roboty budowlane w obrębie SOR, 2) Przebudowa istniejącego lądowiska śmigłowców ratunkowych, 3) Zakup wyposażenia SOR. </t>
  </si>
  <si>
    <t>W ramach projektu realizowane będą następujące zadania: - budowa lądowiska, - zakup wyposażenia dla SOR</t>
  </si>
  <si>
    <t>SZPITAL POWIATOWY IM. E. BIERNACKIEGO W MIELCU</t>
  </si>
  <si>
    <t>Dostosowanie infrastruktury ratownictwa medycznego SOR w SPZOZ w Kraśniku</t>
  </si>
  <si>
    <t>SZPITAL WOJEWÓDZKI W POZNANIU</t>
  </si>
  <si>
    <t>SAMODZIELNY PUBLICZNY ZAKŁAD OPIEKI ZDROWOTNEJ W GARWOLINIE</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</si>
  <si>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</si>
  <si>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</si>
  <si>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</si>
  <si>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</si>
  <si>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</si>
  <si>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</si>
  <si>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Modernizacja Szpitalnego Oddziału Ratunkowego WS SP ZOZ w Zgorzelcu poprzez wykonanie niezbędnych inwestycji infrastrukturalnych</t>
  </si>
  <si>
    <t>WIELOSPECJALISTYCZNY SZPITAL - SAMODZIELNY PUBLICZNY ZESPÓŁ OPIEKI ZDROWOTNEJ W ZGORZELCU</t>
  </si>
  <si>
    <t>Lubańska 11-12</t>
  </si>
  <si>
    <t>POMORSKIE</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</si>
  <si>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</si>
  <si>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</si>
  <si>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</si>
  <si>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</si>
  <si>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</si>
  <si>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</si>
  <si>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</si>
  <si>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</si>
  <si>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</si>
  <si>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</si>
  <si>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</si>
  <si>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</si>
  <si>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</si>
  <si>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</si>
  <si>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</si>
  <si>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</si>
  <si>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</si>
  <si>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</si>
  <si>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</si>
  <si>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</si>
  <si>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</si>
  <si>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</si>
  <si>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</si>
  <si>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</si>
  <si>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</si>
  <si>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</si>
  <si>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</si>
  <si>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</si>
  <si>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Rozbudowa Infrastruktury Ratownictwa Medycznego Centrum Medycznego HCP w Poznaniu poprzez budowę budynku z lądowiskiem na dachu dla helikopterów LPR oraz modernizację SOR</t>
  </si>
  <si>
    <t>CENTRUM MEDYCZNE HCP SP. Z O.O.</t>
  </si>
  <si>
    <t>61-485</t>
  </si>
  <si>
    <t>SZPITAL SPECJALISTYCZNY IM. LUDWIKA RYDYGIERA W KRAKOWIE</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</si>
  <si>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</si>
  <si>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</si>
  <si>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</si>
  <si>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</si>
  <si>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</si>
  <si>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NOWY SZPITAL SP. Z O.O.</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</si>
  <si>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</si>
  <si>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</si>
  <si>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</si>
  <si>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</si>
  <si>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</si>
  <si>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</si>
  <si>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Doposażenie Centrum Urazowego w Gdańsku w aparaturę medyczną</t>
  </si>
  <si>
    <t>UNIWERSYTECKIE CENTRUM KLINICZNE</t>
  </si>
  <si>
    <t>Dębinki 7</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</si>
  <si>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</si>
  <si>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</si>
  <si>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</si>
  <si>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</si>
  <si>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</si>
  <si>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</si>
  <si>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Doposażenie Centrum Urazowego Uniwersyteckiego Szpitala Klinicznego w Białymstoku</t>
  </si>
  <si>
    <t>UNIWERSYTECKI SZPITAL KLINICZNY W BIAŁYMSTOKU</t>
  </si>
  <si>
    <t>Zakup i wdrożenie technologii NVG oraz modernizacja śmigłowców EC 135 z wersji P2+ do wersji P3</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</si>
  <si>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</si>
  <si>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</si>
  <si>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Poprawa jakości i efektywności diagnostyki onkologicznej poprzez budowę ośrodka diagnostyczno-terapeutycznego przy Centrum Onkologii w Gliwicach</t>
  </si>
  <si>
    <t>Wybrzeże Armii Krajowej 15</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</si>
  <si>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</si>
  <si>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</si>
  <si>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</si>
  <si>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</si>
  <si>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</si>
  <si>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</si>
  <si>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</si>
  <si>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</si>
  <si>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</si>
  <si>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</si>
  <si>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</si>
  <si>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</si>
  <si>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</si>
  <si>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</si>
  <si>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</si>
  <si>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</si>
  <si>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</si>
  <si>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</si>
  <si>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</si>
  <si>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</si>
  <si>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</si>
  <si>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</si>
  <si>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</si>
  <si>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</si>
  <si>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</si>
  <si>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</si>
  <si>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</si>
  <si>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</si>
  <si>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</si>
  <si>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</si>
  <si>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</si>
  <si>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</si>
  <si>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</si>
  <si>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</si>
  <si>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</si>
  <si>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</si>
  <si>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</si>
  <si>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</si>
  <si>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</si>
  <si>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</si>
  <si>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Zgodność projektu ze Strategią Unii Europejskiej dla regionu Morza Bałtyckiego (SUE RMB)</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</si>
  <si>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</si>
  <si>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</si>
  <si>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</si>
  <si>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Kryteria premiują projekty zakładające działania, rozwiązania lub produkty innowacyjne.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</si>
  <si>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</si>
  <si>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</si>
  <si>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Adekwatność działań do potrzeb</t>
  </si>
  <si>
    <t>formalne dla działania 9.2
(kryterium nr 15) - kryterium dostępu</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</si>
  <si>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</si>
  <si>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</si>
  <si>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dla działania 9.2
(kryterium nr 12) - kryterium dostępu</t>
  </si>
  <si>
    <t>Efektywność kosztowa projektu (racjonalność i efektywność wydatków projektu)</t>
  </si>
  <si>
    <t>Zakres wsparcia</t>
  </si>
  <si>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</si>
  <si>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</si>
  <si>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</si>
  <si>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</si>
  <si>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</si>
  <si>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</si>
  <si>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</si>
  <si>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</si>
  <si>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</si>
  <si>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</si>
  <si>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</si>
  <si>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 xml:space="preserve">Efektywność ekonomiczna </t>
  </si>
  <si>
    <t>formalne dla działania 9.2
(kryterium nr 13)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</si>
  <si>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</si>
  <si>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</si>
  <si>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</si>
  <si>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</si>
  <si>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</si>
  <si>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</si>
  <si>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SAMODZIELNY PUBLICZNY ZAKŁAD OPIEKI ZDROWOTNEJ W SIEMIATYCZACH</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</si>
  <si>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</si>
  <si>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</si>
  <si>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</si>
  <si>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</si>
  <si>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</si>
  <si>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Rozbudowa i doposażenie SPSZOZ „Zdroje” w Szczecinie celem utworzenia szpitalnego oddziału ratunkowego dla dzieci wraz z budową wyniesionego na dach lądowiska dla śmigłowców sanitarnych</t>
  </si>
  <si>
    <t>70-780</t>
  </si>
  <si>
    <t>SAMODZIELNY PUBLICZNY SZPITAL KLINICZNY NR 6 ŚLĄSKIEGO UNIWERSYTETU MEDYCZNEGO W KATOWICACH GÓRNOŚLĄSKIE CENTRUM ZDROWIA DZIECKA IM. JANA PAWŁA II</t>
  </si>
  <si>
    <t>Utworzenie Centrum Urazowego dla Dzieci w Górnośląskim Centrum Zdrowia Dziecka w Katowicach</t>
  </si>
  <si>
    <t>SZPITAL UNIWERSYTECKI NR 1 IM. DR. A. JURASZA W BYDGOSZCZY</t>
  </si>
  <si>
    <t>Doposażenie Centrum Urazowego funkcjonującego w ramach Szpitala Uniwersyteckiego nr 1 im. dr. A. Jurasza w Bydgoszczy</t>
  </si>
  <si>
    <t>UNIWERSYTECKI DZIECIĘCY SZPITAL KLINICZNY W BIAŁYMSTOKU IM. L. ZAMENHOFA</t>
  </si>
  <si>
    <t>Utworzenie Centrum Urazowego dla dzieci w Uniwersyteckim Dziecięcym Szpitalu Klinicznym w Białymstoku</t>
  </si>
  <si>
    <t>SZPITAL KIELECKI ŚW. ALEKSANDRA SP Z O. O.</t>
  </si>
  <si>
    <t>Rozbudowa i doposażenie Szpitala Kieleckiego św. Aleksandra w Kielcach wraz z budową lądowiska dla helikopterów celem utworzenia Szpitalnego oddziału ratunkowego</t>
  </si>
  <si>
    <t>25-316</t>
  </si>
  <si>
    <t>SAMODZIELNY PUBLICZNY ZAKŁAD OPIEKI ZDROWOTNEJ UNIWERSYTECKI SZPITAL KLINICZNY NR 1 IM. NORBERTA BARLICKIEGO UNIWERSYTETU MEDYCZNEGO W ŁODZI</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</si>
  <si>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</si>
  <si>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</si>
  <si>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</si>
  <si>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</si>
  <si>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</si>
  <si>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</si>
  <si>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</si>
  <si>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</si>
  <si>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Dostosowanie Klinicznego Szpitala Wojewódzkiego Nr 2 im. Św. Jadwigi Królowej w Rzeszowie na potrzeby funkcjonowania centrum urazowego</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</si>
  <si>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</si>
  <si>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</si>
  <si>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Doposażenie w sprzęt medyczny centrum urazowego przy ul. Szwajcarskiej 3 w Poznaniu</t>
  </si>
  <si>
    <t>61-285</t>
  </si>
  <si>
    <t>Budowa lądowiska.</t>
  </si>
  <si>
    <t>WOJSKOWY INSTYTUT MEDYCZNY</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</si>
  <si>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</si>
  <si>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</si>
  <si>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Daleka 11</t>
  </si>
  <si>
    <t>Szpitalna 8</t>
  </si>
  <si>
    <t>Mączna 4</t>
  </si>
  <si>
    <t>Marii Curie Skłodowskiej 9</t>
  </si>
  <si>
    <t>Jerzego Waszyngtona 17</t>
  </si>
  <si>
    <t>Generała Tadeusza Kościuszki 22</t>
  </si>
  <si>
    <t>dr. Stefana Kopcińskiego 22</t>
  </si>
  <si>
    <t>Szpitalna 5</t>
  </si>
  <si>
    <t>Lwowska 60</t>
  </si>
  <si>
    <t>Pabianicka 62</t>
  </si>
  <si>
    <t>Szwajcarska 3</t>
  </si>
  <si>
    <t>Szaserów 128</t>
  </si>
  <si>
    <t>merytoryczne I stopnia dla działania 9.2
(kryterium nr 1) - kryterium premiujące - 6 pkt</t>
  </si>
  <si>
    <t>merytoryczne I stopnia dla działania 9.2
(kryterium nr 2.1.) - kryterium premiujące - 3 pkt</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</si>
  <si>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</si>
  <si>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Kryteria dotyczące oddziałów o charakterze zabiegowym premiują projekty dotyczące oddziałów, w których udział świadczeń zabiegowych w we wszystkich świadczeniach udzielanych na tym oddziale wynosi powyżej 75%.</t>
  </si>
  <si>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</si>
  <si>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</si>
  <si>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</si>
  <si>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</si>
  <si>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</si>
  <si>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</si>
  <si>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t>Wpływ projektu na poprawę szybkości i precyzji diagnostyki</t>
  </si>
  <si>
    <t>Zgodnie z informacjami w arkuszu Informacje ogólne</t>
  </si>
  <si>
    <t>Utworzenie Pediatrycznego Centrum Urazowego oraz rozbudowa i remont Szpitalnego Oddziału Ratunkowego w Instytucie „Centrum Zdrowia Matki Polki” w Łodzi wraz z przebudową lądowiska dla śmigłowców i zakupem sprzętu medycznego na potrzeby Oddziału</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</si>
  <si>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</si>
  <si>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</si>
  <si>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Projekt obejmuje budowę całodobowego lądowiska dla śmigłowców ratunkowych wraz z niezbędną infrastrukturą towarzyszącą oraz zakup sprzętu i wyposażenia medycznego SOR, OAiIT.</t>
  </si>
  <si>
    <t>WOJEWÓDZKI SZPITAL SPECJALISTYCZNY W OLSZTYNIE</t>
  </si>
  <si>
    <t>Żołnierska 18</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</si>
  <si>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</si>
  <si>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</si>
  <si>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</si>
  <si>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</si>
  <si>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Borowska 213</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</si>
  <si>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</si>
  <si>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</si>
  <si>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</si>
  <si>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</si>
  <si>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</si>
  <si>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</si>
  <si>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</si>
  <si>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</si>
  <si>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</si>
  <si>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</si>
  <si>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</si>
  <si>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COPERNICUS PODMIOT LECZNICZY SP Z O.O.</t>
  </si>
  <si>
    <t>Nowe Ogrody 1-6</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</si>
  <si>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</si>
  <si>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</si>
  <si>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</si>
  <si>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</si>
  <si>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</si>
  <si>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</si>
  <si>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</si>
  <si>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</si>
  <si>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</si>
  <si>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</si>
  <si>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</si>
  <si>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</si>
  <si>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</si>
  <si>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Planowana alokacja [PLN]</t>
  </si>
  <si>
    <t>Mapa potrzeb zdrowotnych, z której wynika potrzeba realizacji konkursu/projektu pozakonkursowego</t>
  </si>
  <si>
    <t>wkład krajowy (dotyczy wydatków kwalifikowalnych)</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</si>
  <si>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</si>
  <si>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</si>
  <si>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</si>
  <si>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</si>
  <si>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</si>
  <si>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</si>
  <si>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</si>
  <si>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</si>
  <si>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</si>
  <si>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</si>
  <si>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</si>
  <si>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</si>
  <si>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</si>
  <si>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</si>
  <si>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</si>
  <si>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</si>
  <si>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</si>
  <si>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</si>
  <si>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</si>
  <si>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</si>
  <si>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formalne dla działania 9.2
(kryterium nr 9) - kryterium dostępu</t>
  </si>
  <si>
    <t>formalne dla działania 9.2
(kryterium nr 8) - kryterium dostępu</t>
  </si>
  <si>
    <t>formalne dla działania 9.2
(kryterium nr 10.1-10.2) - kryterium dostępu</t>
  </si>
  <si>
    <t>formalne dla działania 9.2
(kryterium nr 11) - kryterium dostępu</t>
  </si>
  <si>
    <t>formalne dla działania 9.2
(kryterium nr 12.7) - kryterium dostępu</t>
  </si>
  <si>
    <t>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</si>
  <si>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12.6) - kryterium dostępu</t>
  </si>
  <si>
    <t>formalne dla działania 9.2
(kryterium nr 14) - kryterium dostępu</t>
  </si>
  <si>
    <t>W ramach kryterium badaniu będzie podlegał wskaźnik zadłużenia wymagalnego.
Istnieje możliwość poprawy/uzupełnienia projektu w zakresie niniejszego kryterium na etapie oceny spełnienia kryteriów wyboru (zgodnie z art. 45 ust 3 ustawy wdrożeniowej).</t>
  </si>
  <si>
    <t>merytoryczne I stopnia dla działania 9.2
(kryterium nr 3) - kryterium premiujące - 8 pkt</t>
  </si>
  <si>
    <t>merytoryczne I stopnia dla działania 9.2
(kryterium nr 2.4.) - kryterium premiujące - 2 pkt</t>
  </si>
  <si>
    <t>merytoryczne I stopnia dla działania 9.2
(kryterium nr 2.3.) - kryterium premiujące - 3 pkt</t>
  </si>
  <si>
    <t>merytoryczne I stopnia dla działania 9.2
(kryterium nr 2.2.) - kryterium premiujące - 3 pkt</t>
  </si>
  <si>
    <t>merytoryczne I stopnia dla działania 9.2
(kryterium nr 4.1.) - kryterium premiujące - 2 pkt</t>
  </si>
  <si>
    <t>merytoryczne I stopnia dla działania 9.2
(kryterium nr 4.2.) - kryterium premiujące - 4 pkt</t>
  </si>
  <si>
    <t>merytoryczne I stopnia dla działania 9.2
(kryterium nr 5) - kryterium premiujące - 4 pkt</t>
  </si>
  <si>
    <t xml:space="preserve">merytoryczne I stopnia dla działania 9.2
(kryterium nr 6) - kryterium premiujące - 1 pkt
</t>
  </si>
  <si>
    <t>merytoryczne I stopnia dla działania 9.2
(kryterium nr 7) - kryterium premiujące - 6 pkt</t>
  </si>
  <si>
    <t>merytoryczne I stopnia dla działania 9.2
(kryterium nr 8) - kryterium premiujące - 2 pkt</t>
  </si>
  <si>
    <t>merytoryczne I stopnia dla działania 9.2
(kryterium nr 10.1.-10.3.) - kryterium premiujące - 8 pkt</t>
  </si>
  <si>
    <t>merytoryczne I stopnia dla działania 9.2
(kryterium nr 10.4) - kryterium premiujące - 2 pkt</t>
  </si>
  <si>
    <t>merytoryczne I stopnia dla działania 9.2
(kryterium nr 10.5) - kryterium premiujące - 4 pkt</t>
  </si>
  <si>
    <t>merytoryczne I stopnia dla działania 9.2
(kryterium nr 12) - kryterium premiujące - 4 pkt</t>
  </si>
  <si>
    <t>merytoryczne I stopnia dla działania 9.2
(kryterium nr 13) - kryterium premiujące - 2 pkt</t>
  </si>
  <si>
    <t>merytoryczne I stopnia dla działania 9.2
(kryterium nr 14) - kryterium premiujące - 2 pkt</t>
  </si>
  <si>
    <t>merytoryczne I stopnia dla działania 9.2
(kryterium nr 15) - kryterium premiujące - 1 pkt</t>
  </si>
  <si>
    <t>merytoryczne I stopnia dla działania 9.2
(kryterium nr 16) - kryterium premiujące - 2 pkt</t>
  </si>
  <si>
    <t>merytoryczne I stopnia dla działania 9.2
(kryterium nr 9) - kryterium premiujące - 3 pkt</t>
  </si>
  <si>
    <t>merytoryczne I stopnia dla działania 9.2
(kryterium nr 11) - kryterium premiujące - 2 pkt</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</si>
  <si>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</si>
  <si>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</si>
  <si>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</si>
  <si>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</si>
  <si>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</si>
  <si>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</si>
  <si>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</si>
  <si>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</si>
  <si>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</si>
  <si>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</si>
  <si>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</si>
  <si>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</si>
  <si>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</si>
  <si>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</si>
  <si>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</si>
  <si>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</si>
  <si>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</si>
  <si>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</si>
  <si>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</si>
  <si>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</si>
  <si>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</si>
  <si>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</si>
  <si>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</si>
  <si>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</si>
  <si>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</si>
  <si>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</si>
  <si>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</si>
  <si>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</si>
  <si>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</si>
  <si>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</si>
  <si>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</si>
  <si>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</si>
  <si>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</si>
  <si>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</si>
  <si>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</si>
  <si>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</si>
  <si>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</si>
  <si>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</si>
  <si>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</si>
  <si>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</si>
  <si>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</si>
  <si>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</si>
  <si>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</si>
  <si>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</si>
  <si>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</si>
  <si>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</si>
  <si>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</si>
  <si>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</si>
  <si>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</si>
  <si>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</si>
  <si>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</si>
  <si>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</si>
  <si>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</si>
  <si>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Unii Lubelskiej 1</t>
  </si>
  <si>
    <t>Żeromskiego 28</t>
  </si>
  <si>
    <t>SAMODZIELNY PUBLICZNY SPECJALISTYCZNY SZPITAL ZACHODNI IM. ŚW. JANA PAWŁA II W GRODZISKU MAZOWIECKIM</t>
  </si>
  <si>
    <t>Poprawa jakości świadczonych usług i bezpieczeństwa pacjentów poprzez zakup wyrobów medycznych do Szpitalnego Oddziału Ratunkowego w ZOZ Bolesławiec</t>
  </si>
  <si>
    <t>Przedmiotem projektu jest: - zakup aparatury medycznej na potrzeby SOR - Zakup i montaż systemu monitoringu - Zakup niezbędnego sprzętu IT do celów administracyjnych SOR</t>
  </si>
  <si>
    <t>Bolesława Limanowskiego 20</t>
  </si>
  <si>
    <t>Staszica 4</t>
  </si>
  <si>
    <t>POIS.09.01.00-00-0028/16-00</t>
  </si>
  <si>
    <t>POIS.09.01.00-00-0030/16-00</t>
  </si>
  <si>
    <t>POIS.09.01.00-00-0031/16-00</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</si>
  <si>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</si>
  <si>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POIS.09.01.00-00-0035/16-00</t>
  </si>
  <si>
    <t>Medyczna 19</t>
  </si>
  <si>
    <t>POIS.09.01.00-00-0036/16-00</t>
  </si>
  <si>
    <t>POIS.09.01.00-00-0037/16-00</t>
  </si>
  <si>
    <t>POIS.09.01.00-00-0038/16-00</t>
  </si>
  <si>
    <t>POIS.09.01.00-00-0041/16-00</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</si>
  <si>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</si>
  <si>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POIS.09.01.00-00-0043/16-00</t>
  </si>
  <si>
    <t>Grenadierów 3</t>
  </si>
  <si>
    <t>POIS.09.01.00-00-0045/16-00</t>
  </si>
  <si>
    <t>POIS.09.01.00-00-0046/16-00</t>
  </si>
  <si>
    <t>POIS.09.01.00-00-0048/16-00</t>
  </si>
  <si>
    <t>POIS.09.01.00-00-0049/16-00</t>
  </si>
  <si>
    <t>POIS.09.01.00-00-0050/16-00</t>
  </si>
  <si>
    <t>POIS.09.01.00-00-0056/16-00</t>
  </si>
  <si>
    <t>POIS.09.01.00-00-0059/16-00</t>
  </si>
  <si>
    <t>POIS.09.01.00-00-0060/16-00</t>
  </si>
  <si>
    <t>POIS.09.01.00-00-0061/16-00</t>
  </si>
  <si>
    <t>POIS.09.01.00-00-0063/16-00</t>
  </si>
  <si>
    <t>Lubelska 50</t>
  </si>
  <si>
    <t>POIS.09.01.00-00-0065/16-00</t>
  </si>
  <si>
    <t>POIS.09.01.00-00-0066/16-00</t>
  </si>
  <si>
    <t>POIS.09.01.00-00-0067/16-00</t>
  </si>
  <si>
    <t>POIS.09.01.00-00-0068/16-00</t>
  </si>
  <si>
    <t>Wzrost jakości oraz skuteczności działań Specjalistycznego Szpitala im. prof. A. Sokołowskiego w Szczecinie-Zdunowie w zakresie ratownictwa medycznego</t>
  </si>
  <si>
    <t>POIS.09.01.00-00-0069/16-00</t>
  </si>
  <si>
    <t>POIS.09.01.00-00-0072/16-00</t>
  </si>
  <si>
    <t>POIS.09.01.00-00-0073/16-00</t>
  </si>
  <si>
    <t>POIS.09.01.00-00-0075/16-00</t>
  </si>
  <si>
    <t>POIS.09.01.00-00-0076/16-00</t>
  </si>
  <si>
    <t>POIS.09.01.00-00-0077/16-00</t>
  </si>
  <si>
    <t>POIS.09.01.00-00-0079/16-00</t>
  </si>
  <si>
    <t>POIS.09.01.00-00-0082/16-00</t>
  </si>
  <si>
    <t>POIS.09.01.00-00-0083/16-00</t>
  </si>
  <si>
    <t>POIS.09.01.00-00-0084/16-00</t>
  </si>
  <si>
    <t>POIS.09.01.00-00-0086/16-00</t>
  </si>
  <si>
    <t>POIS.09.01.00-00-0090/16-00</t>
  </si>
  <si>
    <t>POIS.09.01.00-00-0091/16-00</t>
  </si>
  <si>
    <t>POIS.09.01.00-00-0093/16-00</t>
  </si>
  <si>
    <t>POIS.09.01.00-00-0094/16-00</t>
  </si>
  <si>
    <t>POIS.09.01.00-00-0097/16-00</t>
  </si>
  <si>
    <t>POIS.09.01.00-00-0098/16-00</t>
  </si>
  <si>
    <t>POIS.09.01.00-00-0099/16-00</t>
  </si>
  <si>
    <t>POIS.09.01.00-00-0100/16-00</t>
  </si>
  <si>
    <t>Rozwój zaplecza medycyny ratunkowej w Szpitalu Specjalistycznym im. Ludwika Rydygiera w Krakowie poprzez doposażenie Szpitalnego Oddziału Ratunkowego</t>
  </si>
  <si>
    <t>POIS.09.01.00-00-0101/16-00</t>
  </si>
  <si>
    <t>POIS.09.01.00-00-0102/16-00</t>
  </si>
  <si>
    <t>Mazowiecka 13B</t>
  </si>
  <si>
    <t>POIS.09.01.00-00-0103/16-00</t>
  </si>
  <si>
    <t>POIS.09.01.00-00-0104/16-00</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</si>
  <si>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</si>
  <si>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POIS.09.01.00-00-0105/16-00</t>
  </si>
  <si>
    <t>POIS.09.01.00-00-0106/16-00</t>
  </si>
  <si>
    <t>POIS.09.01.00-00-0107/16-00</t>
  </si>
  <si>
    <t>POIS.09.01.00-00-0108/16-00</t>
  </si>
  <si>
    <t>M. Curie-Skłodowskiej 24A</t>
  </si>
  <si>
    <t>POIS.09.01.00-00-0109/16-00</t>
  </si>
  <si>
    <t>POIS.09.01.00-00-0110/16-00</t>
  </si>
  <si>
    <t>LOTNICZE POGOTOWIE RATUNKOWE</t>
  </si>
  <si>
    <t>POIS.09.01.00-00-0111/16-00</t>
  </si>
  <si>
    <t>POIS.09.01.00-00-0113/16-00</t>
  </si>
  <si>
    <t>POIS.09.01.00-00-0114/16-00</t>
  </si>
  <si>
    <t>POIS.09.01.00-00-0115/16-00</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</si>
  <si>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</si>
  <si>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POIS.09.01.00-00-0117/16-00</t>
  </si>
  <si>
    <t>INSTYTUT "CENTRUM ZDROWIA MATKI POLKI" W ŁODZI</t>
  </si>
  <si>
    <t>Rzgowska 281</t>
  </si>
  <si>
    <t>POIS.09.01.00-00-0118/16-00</t>
  </si>
  <si>
    <t>POIS.09.01.00-00-0119/16-00</t>
  </si>
  <si>
    <t>POIS.09.01.00-00-0121/16-00</t>
  </si>
  <si>
    <t>gen. Augusta Emila Fieldorfa 2</t>
  </si>
  <si>
    <t>POIS.09.01.00-00-0122/16-00</t>
  </si>
  <si>
    <t>POIS.09.01.00-00-0123/16-00</t>
  </si>
  <si>
    <t>POIS.09.01.00-00-0124/16-00</t>
  </si>
  <si>
    <t>WOJEWÓDZKIE WIELOSPECJALISTYCZNE CENTRUM ONKOLOGII I TRAUMATOLOGII IM. M. KOPERNIKA W ŁODZI</t>
  </si>
  <si>
    <t>POIS.09.01.00-00-0125/16-00</t>
  </si>
  <si>
    <t>POIS.09.01.00-00-0127/16-00</t>
  </si>
  <si>
    <t>POIS.09.01.00-00-0128/16-00</t>
  </si>
  <si>
    <t>Bialska 104</t>
  </si>
  <si>
    <t>POIS.09.01.00-00-0131/16-00</t>
  </si>
  <si>
    <t>Utworzenie Szpitalnego Oddziału Ratunkowego wraz z doposażeniem w sprzęt medyczny na bazie istniejącej izby przyjęć oraz budowa lądowiska dla śmigłowców ratownictwa medycznego w SP ZOZ w Tomaszowie Lubelskim</t>
  </si>
  <si>
    <t>SAMODZIELNY PUBLICZNY ZESPÓŁ OPIEKI ZDROWOTNEJ W TOMASZOWIE LUBELSKIM</t>
  </si>
  <si>
    <t>Tomaszów Lubelski</t>
  </si>
  <si>
    <t>22-600</t>
  </si>
  <si>
    <t>Aleje Grunwaldzkie 1</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</si>
  <si>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</si>
  <si>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POIS.09.01.00-00-0134/16-00</t>
  </si>
  <si>
    <t>POIS.09.01.00-00-0135/16-00</t>
  </si>
  <si>
    <t>POIS.09.01.00-00-0136/16-00</t>
  </si>
  <si>
    <t>POIS.09.01.00-00-0138/17-00</t>
  </si>
  <si>
    <t>UNIWERSYTECKI SZPITAL KLINICZNY IM. JANA MIKULICZA RADECKIEGO WE WROCŁAWIU</t>
  </si>
  <si>
    <t>POIS.09.01.00-00-0139/17-00</t>
  </si>
  <si>
    <t>POIS.09.01.00-00-0142/17-00</t>
  </si>
  <si>
    <t>UNIWERSYTECKI SZPITAL DZIECIĘCY W LUBLINIE</t>
  </si>
  <si>
    <t>POIS.09.01.00-00-0143/17-00</t>
  </si>
  <si>
    <t>Przekształcenie Izby Przyjęć w Sztumie w Szpitalny Oddział Ratunkowy wraz z budową lądowiska dla helikopterów LPR</t>
  </si>
  <si>
    <t>"SZPITALE POLSKIE" SPÓŁKA AKCYJNA</t>
  </si>
  <si>
    <t>40-568</t>
  </si>
  <si>
    <t>Ligocka 103</t>
  </si>
  <si>
    <t>POIS.09.01.00-00-0144/17-00</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</si>
  <si>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</si>
  <si>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POIS.09.01.00-00-0146/17-00</t>
  </si>
  <si>
    <t>NOWY SZPITAL W ŚWIEBODZINIE SPÓŁKA Z OGRANICZONĄ ODPOWIEDZIALNOŚCIĄ</t>
  </si>
  <si>
    <t>Młyńska 6</t>
  </si>
  <si>
    <t>POIS.09.01.00-00-0147/17-00</t>
  </si>
  <si>
    <t>Zakup wyposażenia na potrzeby Szpitalnego Oddziału Ratunkowego Zespołu Opieki Zdrowotnej w Wągrowcu</t>
  </si>
  <si>
    <t>ZESPÓŁ OPIEKI ZDROWOTNEJ W WAGROWCU</t>
  </si>
  <si>
    <t>Wągrowiec</t>
  </si>
  <si>
    <t>62-100</t>
  </si>
  <si>
    <t>Kościuszki 74</t>
  </si>
  <si>
    <t>W ramach projektu nabyty zostanie sprzęt medyczny, w tym: aparat do znieczulania ogólnego z respiratorem anestetycznym, aparat usg przyłóżkowy , kardiomonitor, kardiomonitor c.o., a także inny sprzęt medyczny oraz niemedyczny, wymagany dla SOR.</t>
  </si>
  <si>
    <t>POIS.09.01.00-00-0148/17-00</t>
  </si>
  <si>
    <t>Doposażenie Szpitalnego Oddziału Ratunkowego w Szpitalu Uniwersyteckim Nr 2 im. dr. Jana Biziela w Bydgoszczy</t>
  </si>
  <si>
    <t>Przedmiotem projektu jest wyłącznie doposażenie SOR w ilości 85 szt. różnego asortymentu wyrobów medycznych.</t>
  </si>
  <si>
    <t>POIS.09.01.00-00-0149/17-00</t>
  </si>
  <si>
    <t>Zakup sprzętu i aparatury medycznej SOR Wojewódzkiego Szpitala Zespolonego w Toruniu</t>
  </si>
  <si>
    <t>POIS.09.01.00-00-0150/17-00</t>
  </si>
  <si>
    <t>Doposażenie Klinicznego Szpitalnego Oddziału Ratunkowego 10 Wojskowego Szpitala Klinicznego z Polikliniką SP ZOZ w Bydgoszczy</t>
  </si>
  <si>
    <t>10 WOJSKOWY SZPITAL KLINICZNY Z POLIKLINIKĄ</t>
  </si>
  <si>
    <t>Powstańców Warszawy 5</t>
  </si>
  <si>
    <t>Doposażenie - zakup sprzętu i aparatury medycznej.</t>
  </si>
  <si>
    <t>POIS.09.01.00-00-0153/17-00</t>
  </si>
  <si>
    <t>SZPITAL POWIATOWY IM. ALFREDA SOKOŁOWSKIEGO</t>
  </si>
  <si>
    <t>Szpitalna 28</t>
  </si>
  <si>
    <t>POIS.09.01.00-00-0154/17-00</t>
  </si>
  <si>
    <t>Poprawa Funkcjonowania systemu ratownictwa medycznego na terenie powiatu tarnogórskiego poprzez przebudowę i doposażenie SOR Wielospecjalistycznego Szpitala Powiatowego w Tarnowskich Górach oraz budowę lądowiska</t>
  </si>
  <si>
    <t>WIELOSPECJALISTYCZNY SZPITAL POWIATOWY SPÓŁKA AKCYJNA</t>
  </si>
  <si>
    <t>Tarnowskie Góry</t>
  </si>
  <si>
    <t>42-612</t>
  </si>
  <si>
    <t>Pyskowicka 47-51</t>
  </si>
  <si>
    <t>POIS.09.01.00-00-0155/17-00</t>
  </si>
  <si>
    <t>Budowa infrastruktury towarzyszącej SOR oraz zakup sprzetu medycznego w celu zapewnienia pełnej funkcjonalności Szpitalnego Oddziału Ratunkowego w Wojewódzkim Szpitalu Zespolonym w Lesznie</t>
  </si>
  <si>
    <t>WOJEWÓDZKI SZPITAL ZESPOLONY W LESZNIE</t>
  </si>
  <si>
    <t>Jana Kiepury 45</t>
  </si>
  <si>
    <t>Wzmocnienie infrastruktury, a także podniesienie jakości i dostępności do usług medycznych w Wojewódzkim Szpitalu Zespolonym w Lesznie w zakresie ratownictwa medycznego.</t>
  </si>
  <si>
    <t>POIS.09.01.00-00-0156/17-00</t>
  </si>
  <si>
    <t>Doposażanie sprzętowe Szpitalnego Oddziału Ratunkowego w Wojewódzkim Szpitalu Zespolonym w Elblągu</t>
  </si>
  <si>
    <t>WOJEWÓDZKI SZPITAL ZESPOLONY W ELBLĄGU</t>
  </si>
  <si>
    <t>POIS.09.01.00-00-0157/17-00</t>
  </si>
  <si>
    <t>SAMODZIELNY PUBLICZNY ZAKŁAD OPIEKI ZDROWOTNEJ W HAJNÓWCE</t>
  </si>
  <si>
    <t>Doc. Adama Dowgirda 9</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</si>
  <si>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</si>
  <si>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POIS.09.01.00-00-0158/17-00</t>
  </si>
  <si>
    <t>MAZOWIECKI SZPITAL WOJEWÓDZKI W SIEDLCACH SPÓŁKA Z OGRANICZONĄ ODPOWIEDZIALNOŚCIĄ</t>
  </si>
  <si>
    <t>Celem projektu jest poprawa jakości świadczeń medycznych realizowanych przez SOR MSW w Siedlcach poprzez zakup nowoczesnego, energooszczędnego sprzętu i wyposażenia do przebudowywanego Oddziału.</t>
  </si>
  <si>
    <t>POIS.09.01.00-00-0159/17-00</t>
  </si>
  <si>
    <t>Poprawa efektywności systemu ratownictwa medycznego w powiecie bartoszyckim poprzez modernizację i doposażenie SOR Szpitala Powiatowego w Bartoszycach</t>
  </si>
  <si>
    <t>SZPITAL POWIATOWY IM. JANA PAWŁA II W BARTOSZYCACH</t>
  </si>
  <si>
    <t>Bartoszyce</t>
  </si>
  <si>
    <t>11-200</t>
  </si>
  <si>
    <t>Kardynała Wyszyńskiego 11</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</si>
  <si>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</si>
  <si>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POIS.09.01.00-00-0160/17-00</t>
  </si>
  <si>
    <t>Modernizacja SOR SP ZOZ w Parczewie w celu zagwarantowania bezpieczeństwa mieszkańców powiatu parczewskiego - uzupełnienie wyposażenia w celu bezawaryjnego funkcjonowania Oddziału</t>
  </si>
  <si>
    <t>POIS.09.01.00-00-0163/17-00</t>
  </si>
  <si>
    <t>Poprawa dostępności i jakości świadczeń zdrowotnych poprzez unowocześnienie SOR w SP ZZOZ w Przasnyszu</t>
  </si>
  <si>
    <t>SAMODZIELNY PUBLICZNY ZESPÓŁ ZAKŁADÓW OPIEKI ZDROWOTNEJ W PRZASNYSZU</t>
  </si>
  <si>
    <t>Sadowa 9</t>
  </si>
  <si>
    <t xml:space="preserve">Zakres inwestycji I. Dokumentacja aplikacyjna (studium wykonalności) II. Dokumentacja techniczna wraz z kosztorysami III. Roboty budowlano-montażowe w obrębie SOR IV. Zakup wyposażenia dla potrzeb funkcjonowania SOR </t>
  </si>
  <si>
    <t>POIS.09.01.00-00-0164/17-00</t>
  </si>
  <si>
    <t>Modernizacja i rozbudowa szpitalnego oddziału ratunkowego celem rozwoju systemu ratownictwa medycznego w powiecie staszowskim</t>
  </si>
  <si>
    <t>SAMODZIELNY PUBLICZNY ZESPÓŁ ZAKŁADÓW OPIEKI ZDROWOTNEJ W STASZOWIE</t>
  </si>
  <si>
    <t>11 Listopada 78</t>
  </si>
  <si>
    <t>POIS.09.01.00-00-0165/17-00</t>
  </si>
  <si>
    <t>Poprawa funkcjonowania systemu ratownictwa medycznego Wojewódzkiego Szpitala Zespolonego im. Stanisława Rybickiego w Skierniewicach</t>
  </si>
  <si>
    <t>WOJEWÓDZKI SZPITAL ZESPOLONY IM. STANISŁAWA RYBICKIEGO W SKIERNIEWICACH</t>
  </si>
  <si>
    <t>Skierniewice</t>
  </si>
  <si>
    <t>96-100</t>
  </si>
  <si>
    <t>dr. Stanisława Rybickiego 1</t>
  </si>
  <si>
    <t>Doposażenie w aparaturę i sprzęt medyczny.</t>
  </si>
  <si>
    <t>POIS.09.01.00-00-0166/17-00</t>
  </si>
  <si>
    <t>Zakup specjalistycznej aparatury ratującej życie na potrzeby SOR przy PCZ w Kartuzach</t>
  </si>
  <si>
    <t>POWIATOWE CENTRUM ZDROWIA SP. Z O.O W KARTUZACH</t>
  </si>
  <si>
    <t>Kartuzy</t>
  </si>
  <si>
    <t>83-300</t>
  </si>
  <si>
    <t>Floriana Ceynowy 7</t>
  </si>
  <si>
    <t>POIS.09.01.00-00-0167/17-00</t>
  </si>
  <si>
    <t>Doposażenie Szpitalnego Oddziału Ratunkowego przy Wojewódzkim Szpitalu Specjalistycznym w Legnicy</t>
  </si>
  <si>
    <t>WOJEWÓDZKI SZPITAL SPECJALISTYCZNY W LEGNICY</t>
  </si>
  <si>
    <t>Jarosława Iwaszkiewicza 9</t>
  </si>
  <si>
    <t>POIS.09.01.00-00-0168/17-00</t>
  </si>
  <si>
    <t>Inwestycja w SOR SKDJ w Warszawie w celu wzmocnienia efektywności działania systemu PRM w województwie mazowieckim</t>
  </si>
  <si>
    <t>POIS.09.01.00-00-0169/17-00</t>
  </si>
  <si>
    <t>Wyposażenie SOR w SP ZOZ w Łukowie istotnym elementem poprawy działania systemu ratownictwa medycznego w Powiecie Łukowskim</t>
  </si>
  <si>
    <t>SAMODZIELNY PUBLICZNY ZAKŁAD OPIEKI ZDROWOTNEJ W ŁUKOWIE</t>
  </si>
  <si>
    <t>Łuków</t>
  </si>
  <si>
    <t>21-400</t>
  </si>
  <si>
    <t>Doktora Andrzeja Rogalińskiego 3</t>
  </si>
  <si>
    <t>Inwestycja obejmuje zakup aparatury medycznej, sprzętu i wyposażenia na potrzeby SOR.</t>
  </si>
  <si>
    <t>POIS.09.01.00-00-0170/17-00</t>
  </si>
  <si>
    <t>SAMODZIELNY PUBLICZNY ZAKŁAD OPIEKI ZDROWOTNEJ SZPITAL POWIATOWY IM. EDMUNDA BIERNACKIEGO W OPOCZNIE</t>
  </si>
  <si>
    <t>Opoczno</t>
  </si>
  <si>
    <t>26-300</t>
  </si>
  <si>
    <t>Partyzantów 30</t>
  </si>
  <si>
    <t>Przedmiotem projektu jest budowa całodobowego lądowiska dla śmigłowców ratunkowych LPR wraz z infrastrukturą oraz doposażeniem SOR-u. Planowane do budowy w ramach projektu lądowisko będzie naziemne.</t>
  </si>
  <si>
    <t>POIS.09.01.00-00-0171/17-00</t>
  </si>
  <si>
    <t>Rozbudowa i doposażenie Szpitalnego Oddziału Ratunkowego Szpitala Specjalistycznego w Kościerzynie w celu poprawy bezpieczeństwa zdrowotnego na obszarze powiatu kościerskiego i powiatów ościennych</t>
  </si>
  <si>
    <t>SZPITAL SPECJALISTYCZNY W KOŚCIERZYNIE SPÓŁKA Z OGRANICZONĄ ODPOWIEDZIALNOŚCIĄ</t>
  </si>
  <si>
    <t>Alojzego Piechowskiego 36</t>
  </si>
  <si>
    <t>POIS.09.01.00-00-0173/17-00</t>
  </si>
  <si>
    <t>ZESPÓŁ OPIEKI ZDROWOTNEJ W OŚWIĘCIMIU</t>
  </si>
  <si>
    <t>Wysokie Brzegi 4</t>
  </si>
  <si>
    <t>Zakup sprzętu i aparatury medycznej, zakup wyposażenia, wymiana oświetlenia na energooszczędne.</t>
  </si>
  <si>
    <t>POIS.09.01.00-00-0174/17-00</t>
  </si>
  <si>
    <t>Poprawa efektywności systemu ratownictwa medycznego w powiecie ostrowskim poprzez przebudowę i doposażenie SOR</t>
  </si>
  <si>
    <t>SAMODZIELNY PUBLICZNY ZESPÓŁ ZAKŁADÓW OPIEKI ZDROWOTNEJ W OSTROWI MAZOWIECKIEJ</t>
  </si>
  <si>
    <t>Ostrów Mazowiecka</t>
  </si>
  <si>
    <t>07-300</t>
  </si>
  <si>
    <t>Stanisława Duboisa 68</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</si>
  <si>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</si>
  <si>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POIS.09.01.00-00-0177/17-00</t>
  </si>
  <si>
    <t>Przebudowa i rozbudowa Szpitalnego Oddziału Ratunkowego z wyposażeniem i zakupem aparatury medycznej w Wojewódzkim Szpitalu Specjalistycznym im. Marii Skłodowskiej-Curie w Zgierzu</t>
  </si>
  <si>
    <t>WOJEWÓDZKI SZPITAL SPECJALISTYCZNY IM. MARII SKŁODOWSKIEJ-CURIE W ZGIERZU</t>
  </si>
  <si>
    <t>Parzęczewska 35</t>
  </si>
  <si>
    <t>POIS.09.01.00-00-0178/17-00</t>
  </si>
  <si>
    <t>Modernizacja pomieszczeń oraz zakup sprzętu i aparatury medycznej niezbędnych do prawidłowego funkcjonowania Szpitalnego Oddziału Ratunkowego w Szpitalu Powiatowym w Chrzanowie</t>
  </si>
  <si>
    <t>SAMODZIELNY PUBLICZNY ZAKŁAD OPIEKI ZDROWOTNEJ SZPITAL POWIATOWY W CHRZANOWIE</t>
  </si>
  <si>
    <t>Topolowa 16</t>
  </si>
  <si>
    <t>POIS.09.01.00-00-0179/17-00</t>
  </si>
  <si>
    <t>Zakup nowoczesnej aparatury medycznej dla Szpitalnego Oddziału Ratunkowego w Wejherowie</t>
  </si>
  <si>
    <t>SZPITALE POMORSKIE SPÓŁKA Z OGRANICZONĄ ODPOWIEDZIALNOSCIĄ</t>
  </si>
  <si>
    <t>Gdynia</t>
  </si>
  <si>
    <t>81-519</t>
  </si>
  <si>
    <t>Powstania Styczniowego 1</t>
  </si>
  <si>
    <t>POIS.09.01.00-00-0181/17-00</t>
  </si>
  <si>
    <t>Podniesienie dostępności do świadczeń zdrowotnych poprzez rozbudowę, remont i wyposażenie SOR wraz z budową drogi wewnętrznej do lądowiska w Kutnowskim Szpitalu Samorządowym Sp. z o.o.</t>
  </si>
  <si>
    <t>KUTNOWSKI SZPITAL SAMORZĄDOWY SP. Z O.O.</t>
  </si>
  <si>
    <t>Kutno</t>
  </si>
  <si>
    <t>99-300</t>
  </si>
  <si>
    <t>Kościuszki 52</t>
  </si>
  <si>
    <t>POIS.09.01.00-00-0184/17-00</t>
  </si>
  <si>
    <t>Przebudowa SOR Szpitala Specjalistycznego w Pile wraz z podjazdem dla karetek oraz doposażeniem w sprzęt medyczny z uwzględnieniem stanowisk do wstępnej intensywnej terapii</t>
  </si>
  <si>
    <t>SZPITAL SPECJALISTYCZNY W PILE IM. STANISŁAWA STASZICA</t>
  </si>
  <si>
    <t>Ludwika Rydygiera 1</t>
  </si>
  <si>
    <t>POIS.09.01.00-00-0185/17-00</t>
  </si>
  <si>
    <t>Doposażenie w sprzęt medyczny oraz infrastrukturę informatyczną ze szczególnym uwzględnieniem obszaru stanowisk wstępnej intensywnej terapii Szpitalnego Oddziału Ratunkowego Szpitala Specjalistycznego im. S. Żeromskiego w Krakowie</t>
  </si>
  <si>
    <t>SZPITAL SPECJALISTYCZNY IM. STEFANA ŻEROMSKIEGO SAMODZIELNY PUBLICZNY ZAKŁAD OPIEKI ZDROWOTNEJ W KRAKOWIE</t>
  </si>
  <si>
    <t>POIS.09.01.00-00-0187/17-00</t>
  </si>
  <si>
    <t>POWIATOWE CENTRUM ZDROWIA W BRZEZINACH SPÓŁKA Z OGRANICZONĄ ODPOWIEDZIALNOŚCIĄ</t>
  </si>
  <si>
    <t>Brzeziny</t>
  </si>
  <si>
    <t>95-060</t>
  </si>
  <si>
    <t>Marii Skłodowskiej-Curie 6</t>
  </si>
  <si>
    <t>Przedmiotem projektu jest doposażenie SOR w celu poprawy oferowanych usług medycznych na rzecz mieszkańców powiatu brzezińskiego i łódzkiego wschodniego w Powiatowym Centrum Zdrowia w Brzezinach.</t>
  </si>
  <si>
    <t>POIS.09.01.00-00-0188/17-00</t>
  </si>
  <si>
    <t>Doposażenie Szpitalnego Oddziału Ratunkowego Samodzielnego Publicznego Zakładu Opieki Zdrowotnej w Łęcznej</t>
  </si>
  <si>
    <t>SAMODZIELNY PUBLICZNY ZAKŁAD OPIEKI ZDROWOTNEJ W ŁĘCZNEJ</t>
  </si>
  <si>
    <t>Łęczna</t>
  </si>
  <si>
    <t>21-010</t>
  </si>
  <si>
    <t>Krasnystawska 52</t>
  </si>
  <si>
    <t>POIS.09.01.00-00-0191/17-00</t>
  </si>
  <si>
    <t>Działania inwestycyjne podejmowane w projekcie polegać będą na rozbudowie istniejącego SOR o 276 m2.</t>
  </si>
  <si>
    <t>POIS.09.01.00-00-0192/17-00</t>
  </si>
  <si>
    <t>Remont i doposażenie Szpitalnego Oddziału Ratunkowego w Szpitalu Powiatowym im. Dr Tytusa Chałubińskiego w Zakopanem wraz z modernizacją lądowiska dla śmigłowców</t>
  </si>
  <si>
    <t>SZPITAL POWIATOWY IM. DR TYTUSA CHAŁUBIŃSKIEGO W ZAKOPANEM</t>
  </si>
  <si>
    <t>Zakopane</t>
  </si>
  <si>
    <t>34-500</t>
  </si>
  <si>
    <t>Kamieniec 10</t>
  </si>
  <si>
    <t>Remont pomieszczeń SOR, modernizacja lądowiska dla śmigłowców, zakup sprzętu medycznego, aparatury diagnostycznej i wyposażenia.</t>
  </si>
  <si>
    <t>POIS.09.01.00-00-0193/17-00</t>
  </si>
  <si>
    <t>SAMODZIELNY PUBLICZNY ZESPÓŁ OPIEKI ZDROWOTNEJ W LEŻAJSKU</t>
  </si>
  <si>
    <t>Leżajsk</t>
  </si>
  <si>
    <t>37-300</t>
  </si>
  <si>
    <t>Leśna 22</t>
  </si>
  <si>
    <t>POIS.09.01.00-00-0195/17-00</t>
  </si>
  <si>
    <t>Przystosowanie pomieszczeń szpitalnych SOR wraz z wyposażeniem w Szpitalu Św. Wincentego a Paulo</t>
  </si>
  <si>
    <t>SZPITALE POMORSKIE SPÓŁKA Z OGRANICZONĄ ODPOWIEDZIALNOŚCIĄ</t>
  </si>
  <si>
    <t>POIS.09.01.00-00-0196/17-00</t>
  </si>
  <si>
    <t>Poprawa jakości i dostępności świadczonych usług medycznych w ramach Szpitalnego Oddziału Ratunkowego Szpitala Wojewódzkiego im. dr. Ludwika Rydygiera w Suwałkach</t>
  </si>
  <si>
    <t>SZPITAL WOJEWÓDZKI IM. DR. LUDWIKA RYDYGIERA W SUWAŁKACH</t>
  </si>
  <si>
    <t>Szpitalna 60</t>
  </si>
  <si>
    <t>POIS.09.01.00-00-0199/17-00</t>
  </si>
  <si>
    <t>REGIONALNY SZPITAL SPECJALISTYCZNY IM. DR WŁADYSŁAWA BIEGAŃSKIEGO W GRUDZIĄDZU</t>
  </si>
  <si>
    <t>dr. Ludwika Rydygiera 15</t>
  </si>
  <si>
    <t>POIS.09.01.00-00-0200/17-00</t>
  </si>
  <si>
    <t xml:space="preserve">W ramach projektu Wnioskodawca doposaży Szpitalny Oddział Ratunkowy w aparaturę medyczną, sprzęt i wyposażenie medycznego. </t>
  </si>
  <si>
    <t>POIS.09.01.00-00-0201/17-00</t>
  </si>
  <si>
    <t>Modernizacja i doposażenie Szpitalnego Oddziału Ratunkowego Samodzielnego Publicznego Zakładu Opieki Zdrowotnej w Puławach</t>
  </si>
  <si>
    <t>SAMODZIELNY PUBLICZNY ZAKŁAD OPIEKI ZDROWOTNEJ W PUŁAWACH</t>
  </si>
  <si>
    <t>Puławy</t>
  </si>
  <si>
    <t>24-100</t>
  </si>
  <si>
    <t>gen. Bema 1</t>
  </si>
  <si>
    <t>POIS.09.01.00-00-0202/17-00</t>
  </si>
  <si>
    <t>Doposażenie Szpitalnego Oddziału Ratunkowego w Szpitalu Wojewódzkim w Poznaniu w sprzęt i aparaturę medyczną</t>
  </si>
  <si>
    <t>Juraszów 7</t>
  </si>
  <si>
    <t>POIS.09.01.00-00-0203/17-00</t>
  </si>
  <si>
    <t>Modernizacja Szpitalnego Oddziału Ratunkowego Pabianickiego Centrum Medycznego w Pabianicach wraz z budową lądowiska</t>
  </si>
  <si>
    <t>PABIANICKIE CENTRUM MEDYCZNE SP. Z O.O.</t>
  </si>
  <si>
    <t>Pabianice</t>
  </si>
  <si>
    <t>95-200</t>
  </si>
  <si>
    <t>Jana Pawła II 68</t>
  </si>
  <si>
    <t>POIS.09.01.00-00-0204/17-00</t>
  </si>
  <si>
    <t>Poprawa jakości świadczeń zdrowotnych poprzez doposażenie Szpitalnego Oddziału Ratunkowego Szpitala Powiatowego w Zawierciu</t>
  </si>
  <si>
    <t>SZPITAL POWIATOWY W ZAWIERCIU</t>
  </si>
  <si>
    <t>Miodowa 14</t>
  </si>
  <si>
    <t>POIS.09.01.00-00-0205/17-00</t>
  </si>
  <si>
    <t>Remont estakady dojazdowej wraz z osłoniętym podjazdem dla karetek oraz doposażenie Szpitalnego Oddziału Ratunkowego Wojewódzkiego Szpitala Zespolonego w Koninie</t>
  </si>
  <si>
    <t>WOJEWÓDZKI SZPITAL ZESPOLONY W KONINIE</t>
  </si>
  <si>
    <t>Szpitalna 45</t>
  </si>
  <si>
    <t>Zakup sprzętu i remont estakady wraz z podjazdem dla karetek.</t>
  </si>
  <si>
    <t>POIS.09.01.00-00-0206/17-00</t>
  </si>
  <si>
    <t>Poprawa efektywności systemu ratownictwa w powiecie nowodworskim poprzez rozbudowę i doposażenie SOR Nowodworskiego Centrum Medycznego</t>
  </si>
  <si>
    <t>NOWODWORSKIE CENTRUM MEDYCZNE W NOWYM DWORZE MAZOWIECKIM</t>
  </si>
  <si>
    <t>Nowy Dwór Mazowiecki</t>
  </si>
  <si>
    <t>05-100</t>
  </si>
  <si>
    <t>Miodowa 2</t>
  </si>
  <si>
    <t>POIS.09.01.00-00-0207/17-00</t>
  </si>
  <si>
    <t>Budowa lądowiska dla śmigłowców ratunkowych dla potrzeb ZOZ w Skarżysku-Kamiennej oraz doposażenie Szpitalnego Oddziału Ratunkowego w sprzęt medyczny</t>
  </si>
  <si>
    <t>ZESPÓŁ OPIEKI ZDROWOTNEJ W SKARŻYSKU-KAMIENNEJ SZPITAL POWIATOWY IM. MARII SKŁODOWSKIEJ-CURIE</t>
  </si>
  <si>
    <t>Skarżysko-Kamienna</t>
  </si>
  <si>
    <t>26-110</t>
  </si>
  <si>
    <t>Szpitalna 1</t>
  </si>
  <si>
    <t>POIS.09.01.00-00-0208/17-00</t>
  </si>
  <si>
    <t>Podniesienie jakości usług zdrowotnych oraz zwiększenie dostępu do usług medycznych w Wojewódzkim Szpitalu Specjalistycznym im. błogosławionego księdza Jerzego Popiełuszki we Włocławku – wyposażenie SOR</t>
  </si>
  <si>
    <t>WOJEWÓDZKI SZPITAL SPECJALISTYCZNY IM. BŁOGOSŁAWIONEGO KSIĘDZA JERZEGO POPIEŁUSZKI WE WŁOCŁAWKU</t>
  </si>
  <si>
    <t>Wieniecka 49</t>
  </si>
  <si>
    <t>POIS.09.01.00-00-0209/17-00</t>
  </si>
  <si>
    <t>Zwiększenie skuteczności udzielania świadczeń ratowniczych poprzez podniesienie ich jakości oraz poprawę dostępności i funkcjonalności Szpitalnego Oddziału Ratunkowego w Zespole Opieki Zdrowotnej w Końskich</t>
  </si>
  <si>
    <t>ZESPÓŁ OPIEKI ZDROWOTNEJ W KOŃSKICH</t>
  </si>
  <si>
    <t>Końskie</t>
  </si>
  <si>
    <t>26-200</t>
  </si>
  <si>
    <t>POIS.09.01.00-00-0210/17-00</t>
  </si>
  <si>
    <t>Planowane działania będą polegały na zakupie nowoczesnego sprzętu i aparatury do przebudowanego SOR, w tym stacjonarnego cyfrowego aparatu RTG z wyposażeniem.</t>
  </si>
  <si>
    <t>POIS.09.01.00-00-0211/17-00</t>
  </si>
  <si>
    <t>POIS.09.01.00-00-0212/17-00</t>
  </si>
  <si>
    <t>POIS.09.01.00-00-0213/17-00</t>
  </si>
  <si>
    <t>Modernizacja i doposażenie Szpitalnego Oddziału Ratunkowego w Zespole Zakładów Opieki Zdrowotnej w Cieszynie</t>
  </si>
  <si>
    <t>POIS.09.01.00-00-0214/17-00</t>
  </si>
  <si>
    <t>Remont i doposażenie Szpitalnego Oddziału Ratunkowego ZZOZ w Ostrowie Wielkopolskim</t>
  </si>
  <si>
    <t>POIS.09.01.00-00-0215/17-00</t>
  </si>
  <si>
    <t>SZPITAL WOJEWÓDZKI W KOSZALINIE IM. MIKOŁAJA KOPERNIKA</t>
  </si>
  <si>
    <t>Tytusa Chałubińskiego 7</t>
  </si>
  <si>
    <t>POIS.09.01.00-00-0216/17-00</t>
  </si>
  <si>
    <t>Budowa i wyposażenie pawilonu Szpitalnego Oddziału Ratunkowego w Ostrowcu Świętokrzyskim w celu poprawy funkcjonowania systemu ratownictwa medycznego</t>
  </si>
  <si>
    <t>ZESPÓŁ OPIEKI ZDROWOTNEJ W OSTROWCU ŚWIĘTOKRZYSKIM</t>
  </si>
  <si>
    <t>Ostrowiec Świętokrzyski</t>
  </si>
  <si>
    <t>27-400</t>
  </si>
  <si>
    <t>Karola Szymanowskiego 11</t>
  </si>
  <si>
    <t>Dobudowa jednokondygnacyjnego segmentu D, doposażenie Oddziału w niezbędny sprzęt medyczny.</t>
  </si>
  <si>
    <t>POIS.09.01.00-00-0217/17-00</t>
  </si>
  <si>
    <t>Zakup specjalistycznego sprzętu medycznego dla Szpitalnego Oddziału Ratunkowego w Wielospecjalistycznym Szpitalu Wojewódzkim w Gorzowie Wlkp. Sp. z o. o.</t>
  </si>
  <si>
    <t>WIELOSPECJALISTYCZNY SZPITAL WOJEWÓDZKI W GORZOWIE WLKP. SPÓŁKA Z OGRANICZONĄ ODPOWIEDZIALNOŚCIĄ</t>
  </si>
  <si>
    <t>POIS.09.01.00-00-0218/17-00</t>
  </si>
  <si>
    <t>SZPITAL W SZCZECINKU SP. Z O.O.</t>
  </si>
  <si>
    <t>Szczecinek</t>
  </si>
  <si>
    <t>78-400</t>
  </si>
  <si>
    <t>Kościuszki 38</t>
  </si>
  <si>
    <t>POIS.09.01.00-00-0219/17-00</t>
  </si>
  <si>
    <t>Poprawa bezpieczeństwa leczenia pacjentów w SOR w Sulęcinie poprzez zakup nowoczesnego sprzętu i aparatury medycznej</t>
  </si>
  <si>
    <t>SAMODZIELNY PUBLICZNY ZAKŁAD OPIEKI ZDROWOTNEJ W SULĘCINIE</t>
  </si>
  <si>
    <t>Sulęcin</t>
  </si>
  <si>
    <t>69-200</t>
  </si>
  <si>
    <t>Wincentego Witosa 7</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</si>
  <si>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</si>
  <si>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POIS.09.01.00-00-0222/17-00</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</si>
  <si>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</si>
  <si>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</si>
  <si>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POIS.09.01.00-00-0223/17-00</t>
  </si>
  <si>
    <t>SZPITAL POMNIK CHRZTU POLSKI</t>
  </si>
  <si>
    <t>Gniezno</t>
  </si>
  <si>
    <t>62-200</t>
  </si>
  <si>
    <t>św. Jana 9</t>
  </si>
  <si>
    <t>Zakres rzeczowy projektu obejmuje: remont wraz z rozbudową Szpitalnego Oddziału Ratunkowego Szpitala w Gnieźnie oraz roboty budowlane związane z budową lądowiska dla śmigłowców sanitarnych oraz zakup aparatury medycznej.</t>
  </si>
  <si>
    <t>POIS.09.01.00-00-0225/17-00</t>
  </si>
  <si>
    <t>Poprawa funkcjonowania infrastruktury systemu ratownictwa medycznego w powiecie gorlickim poprzez doposażenie Szpitalnego Oddziału Ratunkowego Szpitala Specjalistycznego im. H. Klimontowicza w Gorlicach</t>
  </si>
  <si>
    <t>SZPITAL SPECJALISTYCZNY IM. HENRYKA KLIMONTOWICZA W GORLICACH</t>
  </si>
  <si>
    <t>W ramach projektu zostanie zakupiony sprzęt w celu doposażenia SOR-u oraz wymiany go na nowocześniejszy i wyposażony w najnowocześniejsze rozwiązania technologiczne.</t>
  </si>
  <si>
    <t>POIS.09.01.00-00-0226/17-00</t>
  </si>
  <si>
    <t>Doposażenie w sprzęt medyczny Szpitalnego Oddziału Ratunkowego SPS ZOZ w Lęborku, mające na celu poprawę jakości i efektywności systemu ratownictwa medycznego w powiecie lęborskim</t>
  </si>
  <si>
    <t>SAMODZIELNY PUBLICZNY SPECJALISTYCZNY ZAKŁAD OPIEKI ZDROWOTNEJ W LĘBORKU</t>
  </si>
  <si>
    <t>Juliana Węgrzynowicza 13</t>
  </si>
  <si>
    <t>Przedmiotem projektu jest wyłącznie zakup sprzętu i aparatury medycznej na potrzeby SOR. W ramach projektu zaplanowano ponadto realizację działań informacyjno-promocyjnych.</t>
  </si>
  <si>
    <t>POIS.09.01.00-00-0228/17-00</t>
  </si>
  <si>
    <t>Modernizacja Szpitalnego Oddziału Ratunkowego wraz z doposażeniem w sprzęt i aparaturę medyczną w Szpitalu Międzyrzeckim Sp. z o.o.</t>
  </si>
  <si>
    <t>SZPITAL MIĘDZYRZECKI SPÓŁKA Z OGRANICZONĄ ODPOWIEDZIALNOŚCIĄ</t>
  </si>
  <si>
    <t>Międzyrzecz</t>
  </si>
  <si>
    <t>Konstytucji 3 Maja 35</t>
  </si>
  <si>
    <t>Zakup sprzętu medycznego, wyposażenia oraz sprzętu informatycznego, a także przebudowa i rozbudowa SOR.</t>
  </si>
  <si>
    <t>POIS.09.01.00-00-0229/17-00</t>
  </si>
  <si>
    <t>Poprawa skuteczności działań ratownictwa medycznego na terenie województwa lubelskiego poprzez doposażenie Szpitalnego Oddziału Ratunkowego SP ZOZ MSWiA w Lublinie</t>
  </si>
  <si>
    <t>W ramach projektu zaplanowano zakup sprzętu medycznego.</t>
  </si>
  <si>
    <t>POIS.09.01.00-00-0230/17-00</t>
  </si>
  <si>
    <t>Doposażenie w sprzęt medyczny Szpitalnego Oddziału Ratunkowego SPZOZ w Krotoszynie w celu poprawy jakości usług i zwiększenia bezpieczeństwa zdrowotnego</t>
  </si>
  <si>
    <t>SAMODZIELNY PUBLICZNY ZAKŁAD OPIEKI ZDROWOTNEJ W KROTOSZYNIE</t>
  </si>
  <si>
    <t>Młyńska 2</t>
  </si>
  <si>
    <t>POIS.09.01.00-00-0231/17-00</t>
  </si>
  <si>
    <t>Rozbudowa i doposażenie szpitalnego oddziału ratunkowego 5 Wojskowego Szpitala Klinicznego z Polikliniką w Krakowie</t>
  </si>
  <si>
    <t>5 WOJSKOWY SZPITAL KLINICZNY Z POLIKLINIKĄ SP ZOZ</t>
  </si>
  <si>
    <t>30-901</t>
  </si>
  <si>
    <t>Wrocławska 1-3</t>
  </si>
  <si>
    <t>Zakres rzeczowy projektu: -Dobudowa drugiej kondygnacji budynku SOR. -Doposażenie SOR (wyroby medyczne oraz wyposażenie).</t>
  </si>
  <si>
    <t>POIS.09.01.00-00-0233/17-00</t>
  </si>
  <si>
    <t>Wsparcie Szpitalnego Oddziału Ratunkowego w ZOZ Brodnica w celu dostosowania do obowiązujących wymogów, realizowany w ramach przebudowy, rozbudowy, nadbudowy istniejących obiektów Zespołu Opieki Zdrowotnej w Brodnicy</t>
  </si>
  <si>
    <t>ZESPÓŁ OPIEKI ZDROWOTNEJ</t>
  </si>
  <si>
    <t>Wiejska 9</t>
  </si>
  <si>
    <t>POIS.09.01.00-00-0234/17-00</t>
  </si>
  <si>
    <t>Poprawa wyposażenia oraz funkcjonowania Szpitalnego Oddziału Ratunkowego w Zespole Opieki Zdrowotnej w Łęczycy celem zwiększenia dostępności oraz skuteczności udzielania świadczeń ratowniczych w zdarzeniach nagłych</t>
  </si>
  <si>
    <t>ZESPÓŁ OPIEKI ZDROWOTNEJ W ŁĘCZYCY</t>
  </si>
  <si>
    <t>Łęczyca</t>
  </si>
  <si>
    <t>99-100</t>
  </si>
  <si>
    <t>Zachodnia 6</t>
  </si>
  <si>
    <t>Przedmiotem projektu realizowanego przez Zespół Opieki Zdrowotnej w Łęczycy jest budowa lądowiska oraz zakup niezbędnego sprzętu medycznego dla Szpitalnego Oddziału Ratunkowego, w celu podniesienia jakości i dostępności do świadczeń zdrowotnych.</t>
  </si>
  <si>
    <t>POIS.09.01.00-00-0235/17-00</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</si>
  <si>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</si>
  <si>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</si>
  <si>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POIS.09.01.00-00-0236/17-00</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</si>
  <si>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</si>
  <si>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SAMODZIELNY PUBLICZNY SPECJALISTYCZNY SZPITAL ZACHODNI IM. ŚW. JANA PAWŁA II</t>
  </si>
  <si>
    <t>Projekt polega na zakupie tomografu komputerowego.</t>
  </si>
  <si>
    <t>POIS.09.01.00-00-0237/17-00</t>
  </si>
  <si>
    <t>GŁOGOWSKI SZPITAL POWIATOWY SPÓŁKA Z O.O.</t>
  </si>
  <si>
    <t>Tadeusza Kościuszki 15</t>
  </si>
  <si>
    <t xml:space="preserve">Doposażenie SOR w wyroby medyczne. Aparat USG Aparat RTG z ramieniem C Wyposażenie pracowni endoskopowej Analizator parametrów krytycznych Wózki transportowe Pompy strzykawkowe Zamgławiacz </t>
  </si>
  <si>
    <t>POIS.09.01.00-00-0239/17-00</t>
  </si>
  <si>
    <t>Rozwój infrastruktury medycznej szpitalnego oddziału ratunkowego SPZZOZ w Gryficach</t>
  </si>
  <si>
    <t>SAMODZIELNY PUBLICZNY ZESPÓŁ ZAKŁADÓW OPIEKI ZDROWOTNEJ W GRYFICACH.</t>
  </si>
  <si>
    <t>Niechorska 27</t>
  </si>
  <si>
    <t>Projekt polega na zakupie sprzętu medycznego służącego do diagnostyki lub terapii, sprzętu komputerowego oraz wykonaniu robót budowlanych, instalacyjnych, wentylacji, montażu oświetlenia wraz z dostawą sprzętu do monitoringu dla SOR.</t>
  </si>
  <si>
    <t>POIS.09.01.00-00-0240/17-00</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</si>
  <si>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</si>
  <si>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</si>
  <si>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</si>
  <si>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</si>
  <si>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</si>
  <si>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Kazimierza Wielkiego 4</t>
  </si>
  <si>
    <t xml:space="preserve">Planowane działania: - wykonanie prac budowlanych i modernizacyjnych, - zakup wyposażenia SOR; - działania promocyjno-informacyjne. </t>
  </si>
  <si>
    <t>Grunwaldzka 45</t>
  </si>
  <si>
    <t>POIS.09.01.00-00-0244/17-00</t>
  </si>
  <si>
    <t>POIS.09.01.00-00-0246/17-00</t>
  </si>
  <si>
    <t>POIS.09.01.00-00-0247/17-00</t>
  </si>
  <si>
    <t>Utworzenie centrum urazowego dla dzieci w Uniwersyteckim Szpitalu Dziecięcym w Krakowie</t>
  </si>
  <si>
    <t>UNIWERSYTECKI SZPITAL DZIECIĘCY W KRAKOWIE</t>
  </si>
  <si>
    <t>Wielicka 265</t>
  </si>
  <si>
    <t>POIS.09.01.00-00-0248/17-00</t>
  </si>
  <si>
    <t>Przebudowa Izby Przyjęć i dostosowanie do SOR wraz z budową lądowiska w Szpitalu Powiatowym w Zambrowie</t>
  </si>
  <si>
    <t>SZPITAL POWIATOWY W ZAMBROWIE SP. ZO.O.</t>
  </si>
  <si>
    <t>Zambrów</t>
  </si>
  <si>
    <t>18-300</t>
  </si>
  <si>
    <t>Papieża Jana Pawła II 3</t>
  </si>
  <si>
    <t>POIS.09.01.00-00-0249/17-00</t>
  </si>
  <si>
    <t>Doposażenie Szpitalnego Oddziału Ratunkowego Szpitala im. św. Jadwigi Śląskiej w Trzebnicy w specjalistyczny sprzęt medyczny</t>
  </si>
  <si>
    <t>SZPITAL IM. ŚW. JADWIGI ŚLĄSKIEJ W TRZEBNICY</t>
  </si>
  <si>
    <t>Prusicka 53-55</t>
  </si>
  <si>
    <t>POIS.09.01.00-00-0251/17-00</t>
  </si>
  <si>
    <t>UNIWERSYTECKI SZPITAL KLINICZNY W OPOLU</t>
  </si>
  <si>
    <t>OPOLSKIE</t>
  </si>
  <si>
    <t>45-401</t>
  </si>
  <si>
    <t>Aleja Wincentego Witosa 26</t>
  </si>
  <si>
    <t>POIS.09.02.00-00-0001/16-00</t>
  </si>
  <si>
    <t>POIS.09.02.00-00-0002/16-00</t>
  </si>
  <si>
    <t>Wsparcie oddziałów Szpitala Uniwersyteckiego Nr 2 im. dr. Jana Biziela w Bydgoszczy udzielających świadczeń zdrowotnych dedykowanych chorobom układu krążenia</t>
  </si>
  <si>
    <t>POIS.09.02.00-00-0004/16-00</t>
  </si>
  <si>
    <t>Modernizacja i odtworzenie zużytej specjalistycznej aparatury diagnostycznej i terapeutycznej oddziałów i pracowni Śląskiego Centrum Chorób Serca w Zabrzu udzielających świadczeń zdrowotnych na rzecz osób dorosłych z chorobami układu krążenia</t>
  </si>
  <si>
    <t>ŚLĄSKIE CENTRUM CHORÓB SERCA W ZABRZU</t>
  </si>
  <si>
    <t>Marii Curie-Skłodowskiej 9</t>
  </si>
  <si>
    <t>POIS.09.02.00-00-0005/16-00</t>
  </si>
  <si>
    <t>Poprawa jakości diagnostyki i leczenia kardiologiczno-kardiochirurgicznego poprzez zakup specjalistycznego sprzętu medycznego w Klinicznym Szpitalu Wojewódzkim Nr 2 im. Św. Jadwigi Królowej w Rzeszowie</t>
  </si>
  <si>
    <t>POIS.09.02.00-00-0012/16-00</t>
  </si>
  <si>
    <t xml:space="preserve">Poprawa efektywności systemu ochrony zdrowia poprzez wsparcie Kliniki Kardiologii Interwencyjnej i Zaburzeń Rytmu Serca USK im. WAM – CSW w Łodzi. </t>
  </si>
  <si>
    <t>POIS.09.02.00-00-0013/16-00</t>
  </si>
  <si>
    <t>Utworzenie interdyscyplinarnego i cyfrowego systemu diagnostyki chorób układu krążenia dorosłych w zakresie kardiomonitorowania, angiografii, echokardiografii oraz elektrokardiografii.</t>
  </si>
  <si>
    <t>SZPITAL KLINICZNY IM. HELIODORA ŚWIĘCICKIEGO UNIWERSYTETU MEDYCZNEGO IM. KAROLA MARCINKOWSKIEGO W POZNANIU</t>
  </si>
  <si>
    <t>60-355</t>
  </si>
  <si>
    <t>Stanisława Przybyszewskiego 49</t>
  </si>
  <si>
    <t>POIS.09.02.00-00-0014/16-00</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</si>
  <si>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</si>
  <si>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</si>
  <si>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POIS.09.02.00-00-0015/16-00</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</si>
  <si>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</si>
  <si>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</si>
  <si>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POIS.09.02.00-00-0016/16-00</t>
  </si>
  <si>
    <t>Poprawa jakości i skuteczności leczenia pacjentów onkologicznych wraz z dostosowaniem klinik do aktualnych standardów opieki w CO-I Oddział w Krakowie poprzez remont Klinik Onkologii i Ginekologii Onkologicznej oraz Zakładu Patomorfologii Nowotworów</t>
  </si>
  <si>
    <t>CENTRUM ONKOLOGII – INSTYTUT IM. MARII SKŁODOWSKIEJ-CURIE ODDZIAŁ W KRAKOWIE</t>
  </si>
  <si>
    <t>Garncarska 11</t>
  </si>
  <si>
    <t>POIS.09.02.00-00-0017/16-00</t>
  </si>
  <si>
    <t>Odtworzenie istniejącej infrastruktury Świętokrzyskiego Centrum Kardiologii w Kielcach</t>
  </si>
  <si>
    <t>POIS.09.02.00-00-0018/16-00</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</si>
  <si>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</si>
  <si>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</si>
  <si>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POIS.09.02.00-00-0019/16-00</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</si>
  <si>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</si>
  <si>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</si>
  <si>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POIS.09.02.00-00-0021/16-00</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</si>
  <si>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</si>
  <si>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</si>
  <si>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POIS.09.02.00-00-0022/16-00</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</si>
  <si>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</si>
  <si>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</si>
  <si>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POIS.09.02.00-00-0024/16-00</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</si>
  <si>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</si>
  <si>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</si>
  <si>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POIS.09.02.00-00-0026/16-00</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</si>
  <si>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</si>
  <si>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</si>
  <si>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POIS.09.02.00-00-0027/16-00</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</si>
  <si>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</si>
  <si>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</si>
  <si>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Stefana Banacha 1a</t>
  </si>
  <si>
    <t>POIS.09.02.00-00-0033/16-00</t>
  </si>
  <si>
    <t>Poprawa świadczenia usług zdrowotnych w zakresie chorób układu krążenia w SPZOZ MSWiA w Białymstoku</t>
  </si>
  <si>
    <t>SAMODZIELNY PUBLICZNY ZAKŁAD OPIEKI ZDROWOTNEJ MINISTERSTWA SPRAW WEWNĘTRZNYCH I ADMINISTRACJI W BIAŁYMSTOKU</t>
  </si>
  <si>
    <t>Fabryczna 27</t>
  </si>
  <si>
    <t>POIS.09.02.00-00-0034/16-00</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</si>
  <si>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</si>
  <si>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</si>
  <si>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POIS.09.02.00-00-0035/16-00</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</si>
  <si>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</si>
  <si>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</si>
  <si>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Alpejska 42</t>
  </si>
  <si>
    <t>POIS.09.02.00-00-0039/16-00</t>
  </si>
  <si>
    <t>Poprawa świadczonych usług medycznych z zakresu chorób układu krążenia poprzez doposażenie Kliniki Chirurgii Naczyniowej i Angiologii oraz Zakładu Radiologii Zabiegowej i Diagnostyki Obrazowej</t>
  </si>
  <si>
    <t>Stanisława Staszica 16</t>
  </si>
  <si>
    <t>POIS.09.02.00-00-0044/16-00</t>
  </si>
  <si>
    <t>Unowocześnienie aparatury do diagnostyki i terapii chorób układu krążenia w Centralnym Szpitalu Klinicznym Uniwersytetu Medycznego w Łodzi</t>
  </si>
  <si>
    <t>SAMODZIELNY PUBLICZNY ZAKŁAD OPIEKI ZDROWOTNEJ CENTRALNY SZPITAL KLINICZNY UNIWERSYTETU MEDYCZNEGO W ŁODZI</t>
  </si>
  <si>
    <t>92-213</t>
  </si>
  <si>
    <t>Pomorska 251</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</si>
  <si>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</si>
  <si>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</si>
  <si>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</si>
  <si>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</si>
  <si>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Krakowska 16</t>
  </si>
  <si>
    <t>POIS.09.02.00-00-0047/16-00</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</si>
  <si>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</si>
  <si>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POIS.09.02.00-00-0054/16-00</t>
  </si>
  <si>
    <t xml:space="preserve">Poprawa efektywności działania Oddziałów szpitalnych Kardiologii i Kardiochirurgii w Uniwersyteckim Szpitalu Klinicznym w Opolu w zakresie infrastruktury ochrony zdrowia przez wymianę niezbędnego sprzętu i wyposażenia </t>
  </si>
  <si>
    <t>POIS.09.02.00-00-0055/16-00</t>
  </si>
  <si>
    <t xml:space="preserve">Wsparcie oddziałów GPSK UM w zakresie wymiany sprzętu i wyposażenia niezbędnego do diagnostyki i leczenia chirurgicznego nowotworów narządów rodnych kobiety </t>
  </si>
  <si>
    <t>GINEKOLOGICZNO POŁOŻNICZY SZPITAL KLINICZNY UNIWERSYTETU MEDYCZNEGO IM. KAROLA MARCINKOWSKIEGO</t>
  </si>
  <si>
    <t>Polna 33</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</si>
  <si>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</si>
  <si>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POIS.09.02.00-00-0057/16-00</t>
  </si>
  <si>
    <t xml:space="preserve">Wsparcie diagnostyki i leczenia schorzeń onkologicznych w Instytucie Hematologii i Transfuzjologii </t>
  </si>
  <si>
    <t>INSTYTUT HEMATOLOGII I TRANSFUZJOLOGII</t>
  </si>
  <si>
    <t>02-776</t>
  </si>
  <si>
    <t>Indiry Gandhi 14</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</si>
  <si>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</si>
  <si>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POIS.09.02.00-00-0059/16-00</t>
  </si>
  <si>
    <t>Podniesienie skuteczności i efektywności usług medycznych świadczonych w Klinice Hematologii, Nowotworów Krwi i Transplantacji Szpiku SPSK nr 1 we Wrocławiu poprzez modernizację jej infrastruktury</t>
  </si>
  <si>
    <t>SAMODZIELNY PUBLICZNY SZPITAL KLINICZNY NR1 WE WROCŁAWIU</t>
  </si>
  <si>
    <t>50-369</t>
  </si>
  <si>
    <t>Marii Curie-Skłodowskiej 58</t>
  </si>
  <si>
    <t xml:space="preserve">Modernizacja infrastruktury Kliniki Hematologii i Nowotworów Krwi SPSK nr 1 we Wrocławiu w celu zapewnienia odpowiedniego wsparcia medycznego rosnącej populacji pacjentów dotkniętych nowotworami krwi; </t>
  </si>
  <si>
    <t>POIS.09.02.00-00-0060/17-00</t>
  </si>
  <si>
    <t>Poprawa jakości i dostępności do świadczeń z zakresu położnictwa i neonatologii w Uniwersyteckim Centrum Zdrowia Kobiety i Noworodka Warszawskiego Uniwersytetu Medycznego</t>
  </si>
  <si>
    <t>UNIWERSYTECKIE CENTRUM ZDROWIA KOBIETY I NOWORODKA WARSZAWSKIEGO UNIWERSYTETU MEDYCZNEGO SP. Z O.O.</t>
  </si>
  <si>
    <t>02-015</t>
  </si>
  <si>
    <t>pl. Plac Sokratesa Starynkiewicza 1/3</t>
  </si>
  <si>
    <t>Projekt dotyczy inwestycji w sprzęt i aparaturę medyczną oraz prace budowlano modernizacyjne w budynku głównym jednostki oraz zakup infrastruktury informatycznej niezbędnej do funkcjonowania oddziałów po modernizacji.</t>
  </si>
  <si>
    <t>POIS.09.02.00-00-0062/17-00</t>
  </si>
  <si>
    <t xml:space="preserve">Restrukturyzacja Uniwersyteckiego Szpitala Ortopedyczno- Rehabilitacyjnego w Zakopanem poprzez wymianę przestarzałego sprzętu medycznego oraz wdrożenie innowacyjnych technologii informatycznych </t>
  </si>
  <si>
    <t>UNIWERSYTECKI SZPITAL ORTOPEDYCZNO - REHABILITACYJNY W ZAKOPANEM</t>
  </si>
  <si>
    <t>Oswalda Balzera 15</t>
  </si>
  <si>
    <t>Projekt zakłada wyposażenie USOR w nowoczesny sprzęt medyczny, terapeutyczny, monitorujący oraz diagnostyczny.</t>
  </si>
  <si>
    <t>POIS.09.02.00-00-0063/17-00</t>
  </si>
  <si>
    <t xml:space="preserve">Wsparcie Oddziałów Wojewódzkiego Szpitala Zespolonego w Kielcach w zakresie neonatologii, pediatrii i innych oddziałów zajmujących się leczeniem dzieci a także współpracujących z nimi pracowni diagnostycznych </t>
  </si>
  <si>
    <t>POIS.09.02.00-00-0066/17-00</t>
  </si>
  <si>
    <t>Poprawa warunków udzielania świadczeń zdrowotnych w IMID poprzez wymianę aparatury medycznej i modernizację Kliniki Chirurgii Onkologicznej Dzieci i Młodzieży, Kliniki Anestezjologii i Oddziału Intensywnej Terapii, Bloku Operacyjnego oraz ZDO</t>
  </si>
  <si>
    <t>INSTYTUT MATKI I DZIECKA</t>
  </si>
  <si>
    <t>Marcina Kasprzaka 17a</t>
  </si>
  <si>
    <t>W ramach Projektu przewiduje się przeprowadzenie prac modernizacyjnych i wymianę sprzętu medycznego.</t>
  </si>
  <si>
    <t>POIS.09.02.00-00-0067/17-00</t>
  </si>
  <si>
    <t>Wsparcie infrastruktury Uniwersyteckiego Szpitala Dziecięcego w Lublinie poprzez przebudowę oraz doposażenie Bloku Operacyjnego, Działu Sterylizacji, Dezynfekcji oraz Stacji Łóżek i Zakładu Diagnostyki Obrazowej</t>
  </si>
  <si>
    <t>POIS.09.02.00-00-0068/17-00</t>
  </si>
  <si>
    <t xml:space="preserve">Poprawa kompleksowości opieki nad matką i dzieckiem poprzez wymianę sprzętu medycznego na Oddziale Położnictwa, Patologii Ciąży i Ginekologii oraz Oddziale Intensywnej Opieki Medycznej z Blokiem Operacyjnym. </t>
  </si>
  <si>
    <t>SAMODZIELNY PUBLICZNY WIELOSPECJALISTYCZNY ZAKŁAD OPIEKI ZDROWOTNEJ MINISTERSTWA SPRAW WEWNĘTRZNYCH W BYDGOSZCZY</t>
  </si>
  <si>
    <t>85-015</t>
  </si>
  <si>
    <t>ks. Ryszarda Markwarta 4-6</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</si>
  <si>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</si>
  <si>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POIS.09.02.00-00-0069/17-00</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</si>
  <si>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</si>
  <si>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</si>
  <si>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POIS.09.02.00-00-0070/17-00</t>
  </si>
  <si>
    <t>Wymiana aparatury i sprzętu medycznego na oddziałach ginekologii i pulmonologii w 10 Wojskowym Szpitalu Klinicznym z Polikliniką SP ZOZ w Bydgoszczy, w celu poprawy systemu opieki zdrowotnej</t>
  </si>
  <si>
    <t>Powstańców 5</t>
  </si>
  <si>
    <t>POIS.09.02.00-00-0071/17-00</t>
  </si>
  <si>
    <t>Poprawa jakości usług medycznych poprzez dostosowanie budynku Szpitala SP ZOZ MSWiA w Opolu do potrzeb diagnostyki i leczenia chorób układu kostno-stawowo-mięśniowego oraz ginekologii</t>
  </si>
  <si>
    <t>SAMODZIELNY PUBLICZNY ZAKŁAD OPIEKI ZDROWOTNEJ MINISTERSTWA SPRAW WEWNĘTRZNYCH I ADMINISTRACJI W OPOLU</t>
  </si>
  <si>
    <t>45-075</t>
  </si>
  <si>
    <t>Krakowska 44</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</si>
  <si>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</si>
  <si>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POIS.09.02.00-00-0072/17-00</t>
  </si>
  <si>
    <t>Podniesienie bezpieczeństwa i jakości świadczeń opieki zdrowotnej w Górnośląskim Centrum Zdrowia Dziecka w Katowicach</t>
  </si>
  <si>
    <t>Medyków 16</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</si>
  <si>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</si>
  <si>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POIS.09.02.00-00-0073/17-00</t>
  </si>
  <si>
    <t>Ponadregionalne Centrum Zabiegowe – rozwój klinik zabiegowych (ortopedii, artroskopii, chirurgii ręki, neurochirurgii, chirurgii klatki piersiowej) w USK im. WAM-CSW w Łodzi</t>
  </si>
  <si>
    <t>SAMODZIELNY PUBLICZNY ZAKŁAD OPIEKI ZDROWOTNEJ UNIWERSYTECKI SZPITAL KLINICZNY IM. WOJSKOWEJ AKADEMII MEDYCZNEJ UNIWERSYTETU MEDYCZNEGO W ŁODZI - CENTRALNY SZPITAL WETERANÓW</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</si>
  <si>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</si>
  <si>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POIS.09.02.00-00-0074/17-00</t>
  </si>
  <si>
    <t>PROPULMO - poprawa kompleksowości i jakości leczenia pacjentów ze schorzeniami układu oddechowego ze szczególnym uwzględnieniem opieki nad dorosłymi chorymi z mukowiscydozą w Szpitalu Klinicznym Przemienienia Pańskiego</t>
  </si>
  <si>
    <t>SZPITAL KLINICZNY PRZEMIENIENIA PAŃSKIEGO UNIWERSYTETU MEDYCZNEGO IM. KAROLA MARCINKOWSKIEGO</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</si>
  <si>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</si>
  <si>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POIS.09.02.00-00-0076/17-00</t>
  </si>
  <si>
    <t xml:space="preserve">Zakup aparatury medycznej na potrzeby Zintegrowanego Bloku Operacyjnego w 4. Wojskowym Szpitalu Klinicznym z Polikliniką SP ZOZ we Wrocławiu - ETAP III </t>
  </si>
  <si>
    <t>4 WOJSKOWY SZPITAL KLINICZNY Z POLIKLINIKĄ SAMODZIELNY PUBLICZNY ZAKŁAD OPIEKI ZDROWOTNEJ WE WROCŁAWIU</t>
  </si>
  <si>
    <t>Rudolfa Weigla 5</t>
  </si>
  <si>
    <t>POIS.09.02.00-00-0077/17-00</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</si>
  <si>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</si>
  <si>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</si>
  <si>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POIS.09.02.00-00-0079/17-00</t>
  </si>
  <si>
    <t xml:space="preserve">Przebudowa i wyposażenie pomieszczeń Oddziału Chorób Płuc i Gruźlicy na terenie SP ZOZ Szpitala Specjalistycznego MSWiA w Głuchołazach </t>
  </si>
  <si>
    <t>SAMODZIELNY PUBLICZNY ZAKŁAD OPIEKI ZDROWOTNEJ SZPITAL SPECJALISTYCZNY MINISTERSTWA SPRAW WEWNĘTRZNYCH I ADMINISTRACJI W GŁUCHOŁAZACH</t>
  </si>
  <si>
    <t>Karłowicza 40</t>
  </si>
  <si>
    <t xml:space="preserve">Zaplanowana do realizacji inwestycja obejmuje swoim zakresem: - przebudowę pomieszczeń wraz z wyposażeniem Oddziału Chorób Płuc i Gruźlicy, - zakup wyrobów medycznych do pracowni badań czynnościowych oraz pracowni USG. </t>
  </si>
  <si>
    <t>POIS.09.02.00-00-0082/17-00</t>
  </si>
  <si>
    <t>Wymiana i unowocześnienie infrastruktury sprzętowej oddziałów szpitalnych oraz pracowni Śląskiego Centrum Chorób Serca w Zabrzu wykonujących świadczenia medyczne w zakresie leczenia dzieci</t>
  </si>
  <si>
    <t>POIS.09.02.00-00-0083/17-00</t>
  </si>
  <si>
    <t xml:space="preserve">Poprawa jakości i dostępności diagnostyki i leczenia chorób układu kostno-stawowo-mięśniowego w SP ZOZ MSWiA w Gdańsku </t>
  </si>
  <si>
    <t>SAMODZIELNY PUBLICZNY ZAKŁAD OPIEKI ZDROWOTNEJ MINISTERSTWA SPRAW WEWNĘTRZNYCH I ADMINISTRACJI W GDAŃSKU</t>
  </si>
  <si>
    <t>80-104</t>
  </si>
  <si>
    <t>Kartuska 4/6</t>
  </si>
  <si>
    <t>POIS.09.02.00-00-0086/17-00</t>
  </si>
  <si>
    <t>Doposażenie jednostek klinicznych, zajmujących się leczeniem i diagnostyką chorób układu oddechowego, kostno-stawowo-mięśniowego oraz w zakresie ginekologii, położnictwa i neonatologii w SPSK Nr 1 w Lublinie</t>
  </si>
  <si>
    <t>POIS.09.02.00-00-0087/17-00</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</si>
  <si>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</si>
  <si>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</si>
  <si>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POIS.09.02.00-00-0089/17-00</t>
  </si>
  <si>
    <t xml:space="preserve">Poprawa funkcjonowania ponadregionalnego wysokospecjalistycznego ośrodka medycznego poprzez zakup wyposażenia dla Ortopedyczno-Rehabilitacyjnego Szpitala Klinicznego im. Wiktora Degi Uniwersytetu Medycznego im. Karola Marcinkowskiego w Poznaniu </t>
  </si>
  <si>
    <t>ORTOPEDYCZNO-REHABILITACYJNY SZPITAL KLINICZNY IM. WIKTORA DEGI UNIWERSYTETU MEDYCZNEGO IM. KAROLA MARCINKOWSKIEGO W POZNANIU</t>
  </si>
  <si>
    <t>61-545</t>
  </si>
  <si>
    <t>Podstawowym celem projektu jest poprawa dostępności świadczeń opieki zdrowotnej w zakresie chorób układu kostno-stawowo-mięśniowego dla mieszkańców regionu wielkopolskiego i całego kraju dzięki zakupowi nowoczesnego wyposażenia.</t>
  </si>
  <si>
    <t>POIS.09.02.00-00-0090/17-00</t>
  </si>
  <si>
    <t xml:space="preserve">Odtworzenie infrastruktury do diagnostyki i terapii chorób układu oddechowego CO-I, poprzez wymianę wyrobów medycznych </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</si>
  <si>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</si>
  <si>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POIS.09.02.00-00-0092/17-00</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</si>
  <si>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</si>
  <si>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</si>
  <si>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POIS.09.02.00-00-0094/17-00</t>
  </si>
  <si>
    <t>Modernizacja infrastruktury Kliniki Chorób Wewnętrznych i pracowni diagnostyczno-terapeutycznych IMW</t>
  </si>
  <si>
    <t>INSTYTUT MEDYCYNY WSI IM. WITOLDA CHODŹKI</t>
  </si>
  <si>
    <t>20-090</t>
  </si>
  <si>
    <t>Kazimierza Jaczewskiego 2</t>
  </si>
  <si>
    <t xml:space="preserve">W ramach wsparcia infrastruktury wymienionych jednostek organizacyjnych Instytutu w celu wymiany i odnowienia przestarzałej i wyeksploatowanej bazy diagnostyczno-terapeutycznej przewidziano: - doposażenie w wyroby medyczne tj. zakup nowej aparatury, sprzętu medycznego i wyposażenia wyrobów medycznych, - przeprowadzenie robót budowlanych o charakterze remontowym pomieszczeń objętych projektem, modernizację mediów w tym: modernizację systemu wentylacji i klimatyzacji, wymianę osprzętu elektrycznego, wykonanie instalacji sprężonego powietrza w Sali intensywnej opieki medycznej; wydatki przyczyniające się do poprawy efektywności energetycznej w tym: wymiana okien, grzejników i oświetlenia oraz urządzenia do prowadzenia monitoringu w tym: monitoring pacjenta w Sali intensywnej opieki medycznej z sygnalizacją; - zakup wyposażenia socjalno-bytowego, w tym wymianę wyposażenia meblowego pomieszczeń i korytarza Kliniki Ch. Wewnętrznych, - zakup wyposażenia administracyjno-biurowego, w tym wyposażenie pomieszczenia archiwum Kliniki Ch. Wewnętrznych, - zakup infrastruktury dotyczącej informatyzacji podmiotów leczniczych w tym: zintegrowany system informatyczny wraz ze sprzętem komputerowym w celu wdrożenia EDM </t>
  </si>
  <si>
    <t>POIS.09.02.00-00-0095/17-00</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</si>
  <si>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</si>
  <si>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</si>
  <si>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POIS.09.02.00-00-0097/17-00</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</si>
  <si>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</si>
  <si>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</si>
  <si>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POIS.09.02.00-00-0098/17-00</t>
  </si>
  <si>
    <t>Innowacyjny Szpital</t>
  </si>
  <si>
    <t>UNIWERSYTECKI SZPITAL KLINICZNY W OLSZTYNIE</t>
  </si>
  <si>
    <t>al. Aleja Warszawska 30</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</si>
  <si>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</si>
  <si>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POIS.09.02.00-00-0099/17-00</t>
  </si>
  <si>
    <t xml:space="preserve">Zakup wyposażenia do diagnostyki i leczenia chorób układu oddechowego dla USK nr 1 im. N. Barlickiego w Łodzi jako ponadregionalnego wysokospecjalistycznego ośrodka medycznego. </t>
  </si>
  <si>
    <t>POIS.09.02.00-00-0100/17-00</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</si>
  <si>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</si>
  <si>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</si>
  <si>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POIS.09.02.00-00-0101/17-00</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</si>
  <si>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</si>
  <si>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SAMODZIELNY PUBLICZNY ZAKŁAD OPIEKI ZDROWOTNEJ MINISTERSTWA SPRAW WEWNĘTRZNYCH I ADMINISTRACJI W POZNANIU IM. PROF. LUDWIKA BIERKOWSKIEGO</t>
  </si>
  <si>
    <t>60-631</t>
  </si>
  <si>
    <t>Dojazd 34</t>
  </si>
  <si>
    <t>Zakres inwestycji obejmuje wyposażenie Oddziału Ortopedii i Traumatologii Narządu Ruchu, Zakładu Rehabilitacji Leczniczej i Osób Niepełnosprawnych oraz Oddziału Anestezjologii i Intensywnej Terapii w nowoczesny sprzęt.</t>
  </si>
  <si>
    <t>POIS.09.02.00-00-0105/17-00</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</si>
  <si>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</si>
  <si>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</si>
  <si>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POIS.09.02.00-00-0107/17-00</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</si>
  <si>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</si>
  <si>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UNIWERSYTECKIE CENTRUM KLINICZNE IM. PROF. K. GIBIŃSKIEGO ŚLĄSKIEGO UNIWERSYTETU MEDYCZNEGO W KATOWICACH</t>
  </si>
  <si>
    <t>40-514</t>
  </si>
  <si>
    <t>Ceglana 35</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</si>
  <si>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</si>
  <si>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POIS.09.02.00-00-0108/17-00</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</si>
  <si>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</si>
  <si>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</si>
  <si>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POIS.09.02.00-00-0109/17-00</t>
  </si>
  <si>
    <t xml:space="preserve">Od zarodka do noworodka czyli podniesienie jakości świadczeń zdrowotnych związanych z prokreacją i zdrowiem kobiety </t>
  </si>
  <si>
    <t>SZPITAL KLINICZNY IM. KS. ANNY MAZOWIECKIEJ</t>
  </si>
  <si>
    <t>00-315</t>
  </si>
  <si>
    <t>Karowa 2</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</si>
  <si>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Szczegółowy zakres robót budowlano-instalacyjnych został opisany w Studium Wykonalności oraz w dokumentacji projektowej, stanowiącej załącznik do niniejszego wniosku o dofinansowanie. II. Zakup nowoczesnej aparatury medycznej i wyposażenia umożliwiającego udzielnie świadczeń zdrowotnych na najwyższym poziomie, na potrzeby Bloku Operacyjnego, Oddziału Położniczego wraz z Blokiem Porodowym, Oddziału Ginekologii, Oddziału Mikroinwazyjnej Chirurgii Ginekologicznej, Oddziału Neonatologicznego, Oddziału Intensywnej Terapii Noworodka, Oddziału Patologii Ciąży I, Oddziału Patologii Ciąży II oraz Pracowni Diagnostyki Obrazowej. </t>
  </si>
  <si>
    <t>POIS.09.02.00-00-0110/17-00</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</si>
  <si>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</si>
  <si>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</si>
  <si>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POIS.09.02.00-00-0112/17-00</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</si>
  <si>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</si>
  <si>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</si>
  <si>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</si>
  <si>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</si>
  <si>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Przedmiotem projektu jest wymoiana 12 letniego tomografu komputerowego, prace remontowo-adaptacyjne pracowni tomografii komputerowej oraz modernizacja nfrastruktury teletechnicznej.</t>
  </si>
  <si>
    <t>POIS.09.02.00-00-0116/17-00</t>
  </si>
  <si>
    <t xml:space="preserve">Poprawa diagnostyki i jakości leczenia dzieci z chorobami dróg oddechowych w Szpitalu Klinicznym im. K. Jonschera UM w Poznaniu </t>
  </si>
  <si>
    <t>SZPITAL KLINICZNY IM. KAROLA JONSCHERA UNIWERSYTETU MEDYCZNEGO IM. KAROLA MARCINKOWSKIEGO W POZNANIU</t>
  </si>
  <si>
    <t>60-527</t>
  </si>
  <si>
    <t>Szpitalna 27/33</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</si>
  <si>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</si>
  <si>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POIS.09.02.00-00-0117/17-00</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</si>
  <si>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</si>
  <si>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</si>
  <si>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POIS.09.02.00-00-0118/17-00</t>
  </si>
  <si>
    <t>Podniesienie standardu leczenia na oddziałach dedykowanych dzieciom w SPSK Nr 1 im. Prof. S. Szyszko SUM w Katowicach poprzez ich przebudowę i wyposażenie</t>
  </si>
  <si>
    <t>SAMODZIELNY PUBLICZNY SZPITAL KLINICZNY NR 1 IM.PROF.STANISŁAWA SZYSZKO ŚLĄSKIEGO UNIWERSYTETU MEDYCZNEGO W KATOWICACH</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</si>
  <si>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</si>
  <si>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POIS.09.02.00-00-0121/17-00</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</si>
  <si>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</si>
  <si>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</si>
  <si>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POIS.09.02.00-00-0122/17-00</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</si>
  <si>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</si>
  <si>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SAMODZIELNY PUBLICZNY ZAKŁAD OPIEKI ZDROWOTNEJ MINISTERSTWA SPRAW WEWNĘTRZNYCH I ADMINISTRACJI Z WARMIŃSKO - MAZURSKIM CENTRUM ONKOLOGII W OLSZTYNIE</t>
  </si>
  <si>
    <t>10-228</t>
  </si>
  <si>
    <t>al. Aleja Wojska Polskiego 37</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</si>
  <si>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</si>
  <si>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POIS.09.02.00-00-0123/17-00</t>
  </si>
  <si>
    <t>Modernizacja zakładów radioterapii Centrum Onkologii - Instytutu w Warszawie</t>
  </si>
  <si>
    <t>Celem projektu jest poprawa jakości i dostępności udzielanych świadczeń zdrowotnych w zakresie chorób nowotworowych poprzez modernizację i unowocześnienie bazy aparaturowej pionu radioterapii Centrum Onkologii – Instytut. W celu osiągnięcia omawianego celu zaplanowano realizację następujących działań: 1. Prace przygotowawcze obejmujące przygotowanie dokumentacji technicznej dla robót budowlano-montażowych, a także sporządzenie studium wykonalności i wniosku o dofinansowanie. 2. Przeprowadzenie remontu bunkrów w celu dostosowania ich do nowych akceleratorów. 3. Zakup, dostawa i instalacja 4 szt. nowych akceleratorów linowych w celu wymiany przestarzałych i wyeksploatowanych jednostek. 4. Koszty związane z zarządzaniem projektem - wydatki osobowe personelu Beneficjenta. 5. Realizacja działań w zakresie informacji i promocji projektu.</t>
  </si>
  <si>
    <t>POIS.09.02.00-00-0133/17-00</t>
  </si>
  <si>
    <t>Wymiana jednego akceleratora oraz rozbudowa Kliniki Radioterapii Świętokrzyskiego Centrum Onkologii w Kielcach z zakupem dodatkowego akceleratora</t>
  </si>
  <si>
    <t>ŚWIĘTOKRZYSKIE CENTRUM ONKOLOGII SAMODZIELNY PUBLICZNY ZAKŁAD OPIEKI ZDROWOTNEJ W KIELCACH</t>
  </si>
  <si>
    <t>25-734</t>
  </si>
  <si>
    <t>Prezydenta Stefana Artwińskiego 3</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</si>
  <si>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</si>
  <si>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</si>
  <si>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</si>
  <si>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</si>
  <si>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35-055</t>
  </si>
  <si>
    <t>Fryderyka Szopena 2</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</si>
  <si>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</si>
  <si>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POIS.09.02.00-00-0135/17-00</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</si>
  <si>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</si>
  <si>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</si>
  <si>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POIS.09.02.00-00-0136/17-00</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</si>
  <si>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</si>
  <si>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</si>
  <si>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t>
  </si>
  <si>
    <t>POIS.12.01.00-00-227/08-00</t>
  </si>
  <si>
    <t>POIS.12.01.00-00-228/08-00</t>
  </si>
  <si>
    <t>POIS.12.01.00-00-231/08-00</t>
  </si>
  <si>
    <t>POIS.12.01.00-00-232/08-00</t>
  </si>
  <si>
    <t>POIS.12.01.00-00-235/08-00</t>
  </si>
  <si>
    <t>POIS.12.01.00-00-236/08-00</t>
  </si>
  <si>
    <t>POIS.12.01.00-00-237/08-00</t>
  </si>
  <si>
    <t>POIS.12.01.00-00-238/08-00</t>
  </si>
  <si>
    <t>POIS.12.01.00-00-239/08-00</t>
  </si>
  <si>
    <t>POIS.12.01.00-00-242/08-00</t>
  </si>
  <si>
    <t>POIS.12.01.00-00-244/08-00</t>
  </si>
  <si>
    <t>POIS.12.01.00-00-246/08-00</t>
  </si>
  <si>
    <t>POIS.12.01.00-00-247/08-00</t>
  </si>
  <si>
    <t>POIS.12.01.00-00-248/08-00</t>
  </si>
  <si>
    <t>POIS.12.01.00-00-249/08-00</t>
  </si>
  <si>
    <t>POIS.12.01.00-00-251/08-00</t>
  </si>
  <si>
    <t>POIS.12.01.00-00-252/08-00</t>
  </si>
  <si>
    <t>POIS.12.01.00-00-254/08-00</t>
  </si>
  <si>
    <t>POIS.12.01.00-00-255/08-00</t>
  </si>
  <si>
    <t>POIS.12.01.00-00-256/08-00</t>
  </si>
  <si>
    <t>POIS.12.01.00-00-257/08-00</t>
  </si>
  <si>
    <t>POIS.12.01.00-00-261/08-00</t>
  </si>
  <si>
    <t>POIS.12.01.00-00-262/08-00</t>
  </si>
  <si>
    <t>POIS.12.01.00-00-263/08-00</t>
  </si>
  <si>
    <t>POIS.12.01.00-00-266/08-00</t>
  </si>
  <si>
    <t>POIS.12.01.00-00-268/08-00</t>
  </si>
  <si>
    <t>POIS.12.01.00-00-269/08-00</t>
  </si>
  <si>
    <t>POIS.12.01.00-00-270/08-00</t>
  </si>
  <si>
    <t>POIS.12.01.00-00-271/08-00</t>
  </si>
  <si>
    <t>POIS.12.01.00-00-272/08-00</t>
  </si>
  <si>
    <t>POIS.12.01.00-00-274/08-00</t>
  </si>
  <si>
    <t>POIS.12.01.00-00-276/08-00</t>
  </si>
  <si>
    <t>POIS.12.01.00-00-278/08-00</t>
  </si>
  <si>
    <t>POIS.12.01.00-00-279/08-00</t>
  </si>
  <si>
    <t>POIS.12.01.00-00-280/08-00</t>
  </si>
  <si>
    <t>POIS.12.01.00-00-281/08-00</t>
  </si>
  <si>
    <t>POIS.12.01.00-00-283/08-00</t>
  </si>
  <si>
    <t>POIS.12.01.00-00-284/08-00</t>
  </si>
  <si>
    <t>POIS.12.01.00-00-285/08-00</t>
  </si>
  <si>
    <t>POIS.12.01.00-00-287/08-00</t>
  </si>
  <si>
    <t>POIS.12.01.00-00-289/08-00</t>
  </si>
  <si>
    <t>POIS.12.01.00-00-290/08-00</t>
  </si>
  <si>
    <t>POIS.12.01.00-00-292/08-00</t>
  </si>
  <si>
    <t>POIS.12.01.00-00-295/08-00</t>
  </si>
  <si>
    <t>POIS.12.01.00-00-296/08-00</t>
  </si>
  <si>
    <t>POIS.12.01.00-00-297/08-00</t>
  </si>
  <si>
    <t>POIS.12.01.00-00-300/08-00</t>
  </si>
  <si>
    <t>POIS.12.01.00-00-301/08-00</t>
  </si>
  <si>
    <t>POIS.12.01.00-00-302/08-00</t>
  </si>
  <si>
    <t>POIS.12.01.00-00-303/08-00</t>
  </si>
  <si>
    <t>POIS.12.01.00-00-304/08-00</t>
  </si>
  <si>
    <t>POIS.12.01.00-00-305/08-00</t>
  </si>
  <si>
    <t>POIS.12.01.00-00-306/08-00</t>
  </si>
  <si>
    <t>POIS.12.01.00-00-307/08-00</t>
  </si>
  <si>
    <t>POIS.12.01.00-00-308/08-00</t>
  </si>
  <si>
    <t>POIS.12.01.00-00-310/08-00</t>
  </si>
  <si>
    <t>POIS.12.01.00-00-311/08-00</t>
  </si>
  <si>
    <t>POIS.12.01.00-00-312/08-00</t>
  </si>
  <si>
    <t>POIS.12.01.00-00-315/08-00</t>
  </si>
  <si>
    <t>POIS.12.01.00-00-317/08-00</t>
  </si>
  <si>
    <t>POIS.12.01.00-00-321/08-00</t>
  </si>
  <si>
    <t>POIS.12.01.00-00-323/08-00</t>
  </si>
  <si>
    <t>POIS.12.01.00-00-326/08-00</t>
  </si>
  <si>
    <t>POIS.12.01.00-00-328/08-00</t>
  </si>
  <si>
    <t>POIS.12.01.00-00-329/08-00</t>
  </si>
  <si>
    <t>POIS.12.01.00-00-330/08-00</t>
  </si>
  <si>
    <t>POIS.12.01.00-00-331/08-00</t>
  </si>
  <si>
    <t>POIS.12.01.00-00-332/08-00</t>
  </si>
  <si>
    <t>POIS.12.01.00-00-333/08-00</t>
  </si>
  <si>
    <t>POIS.12.01.00-00-336/08-00</t>
  </si>
  <si>
    <t>POIS.12.01.00-00-337/08-00</t>
  </si>
  <si>
    <t>POIS.12.01.00-00-340/08-00</t>
  </si>
  <si>
    <t>POIS.12.01.00-00-342/08-00</t>
  </si>
  <si>
    <t>POIS.12.01.00-00-343/08-00</t>
  </si>
  <si>
    <t>POIS.12.01.00-00-344/08-00</t>
  </si>
  <si>
    <t>POIS.12.01.00-00-346/08-00</t>
  </si>
  <si>
    <t>POIS.12.01.00-00-350/08-00</t>
  </si>
  <si>
    <t>POIS.12.01.00-00-353/08-00</t>
  </si>
  <si>
    <t>POIS.12.01.00-00-354/08-00</t>
  </si>
  <si>
    <t>POIS.12.01.00-00-355/08-00</t>
  </si>
  <si>
    <t>POIS.12.01.00-00-356/08-00</t>
  </si>
  <si>
    <t>POIS.12.01.00-00-358/08-00</t>
  </si>
  <si>
    <t>POIS.12.01.00-00-359/08-00</t>
  </si>
  <si>
    <t>POIS.12.01.00-00-361/08-00</t>
  </si>
  <si>
    <t>POIS.12.02.00-00-001/08-00</t>
  </si>
  <si>
    <t>POIS.12.02.00-00-001/09-00</t>
  </si>
  <si>
    <t>POIS.12.02.00-00-001/11-00</t>
  </si>
  <si>
    <t>POIS.12.02.00-00-001/12-00</t>
  </si>
  <si>
    <t>POIS.12.02.00-00-001/13-00</t>
  </si>
  <si>
    <t>POIS.12.02.00-00-002/11-00</t>
  </si>
  <si>
    <t>POIS.12.02.00-00-002/09-00</t>
  </si>
  <si>
    <t>POIS.12.02.00-00-002/08-00</t>
  </si>
  <si>
    <t>POIS.12.02.00-00-001/14-00</t>
  </si>
  <si>
    <t>POIS.12.02.00-00-002/12-00</t>
  </si>
  <si>
    <t>POIS.12.02.00-00-002/13-00</t>
  </si>
  <si>
    <t>POIS.12.02.00-00-002/14-00</t>
  </si>
  <si>
    <t>POIS.12.02.00-00-002/15-00</t>
  </si>
  <si>
    <t>POIS.12.02.00-00-003/08-00</t>
  </si>
  <si>
    <t>POIS.12.02.00-00-003/09-00</t>
  </si>
  <si>
    <t>POIS.12.02.00-00-003/12-00</t>
  </si>
  <si>
    <t>POIS.12.02.00-00-003/14-00</t>
  </si>
  <si>
    <t>POIS.12.02.00-00-004/08-00</t>
  </si>
  <si>
    <t>POIS.12.02.00-00-004/09-00</t>
  </si>
  <si>
    <t>POIS.12.02.00-00-004/12-00</t>
  </si>
  <si>
    <t>POIS.12.02.00-00-005/08-00</t>
  </si>
  <si>
    <t>POIS.12.02.00-00-005/09-00</t>
  </si>
  <si>
    <t>POIS.12.02.00-00-005/12-00</t>
  </si>
  <si>
    <t>POIS.12.02.00-00-006/12-00</t>
  </si>
  <si>
    <t>POIS.12.02.00-00-007/08-00</t>
  </si>
  <si>
    <t>POIS.12.02.00-00-007/12-00</t>
  </si>
  <si>
    <t>POIS.12.02.00-00-008/08-00</t>
  </si>
  <si>
    <t>POIS.12.02.00-00-008/12-00</t>
  </si>
  <si>
    <t>POIS.12.02.00-00-009/08-00</t>
  </si>
  <si>
    <t>POIS.12.02.00-00-010/08-00</t>
  </si>
  <si>
    <t>POIS.12.02.00-00-011/08-00</t>
  </si>
  <si>
    <t>POIS.12.02.00-00-012/08-00</t>
  </si>
  <si>
    <t>POIS.12.02.00-00-013/08-00</t>
  </si>
  <si>
    <t>POIS.12.02.00-00-015/08-00</t>
  </si>
  <si>
    <t>POIS.12.02.00-00-016/08-00</t>
  </si>
  <si>
    <t>POIS.12.02.00-00-017/08-00</t>
  </si>
  <si>
    <t>POIS.12.02.00-00-018/08-00</t>
  </si>
  <si>
    <t>POIS.12.02.00-00-019/08-00</t>
  </si>
  <si>
    <t>POIS.12.02.00-00-021/08-00</t>
  </si>
  <si>
    <t>POIS.12.02.00-00-022/08-00</t>
  </si>
  <si>
    <t>POIS.12.02.00-00-023/08-00</t>
  </si>
  <si>
    <t>POIS.12.02.00-00-024/08-00</t>
  </si>
  <si>
    <t>POIS.12.02.00-00-026/08-00</t>
  </si>
  <si>
    <t>POIS.12.02.00-00-029/08-00</t>
  </si>
  <si>
    <t>POIS.12.02.00-00-030/08-00</t>
  </si>
  <si>
    <t>POIS.12.02.00-00-031/08-00</t>
  </si>
  <si>
    <t>POIS.12.02.00-00-035/08-00</t>
  </si>
  <si>
    <t>POIS.12.02.00-00-036/08-00</t>
  </si>
  <si>
    <t>POIS.12.02.00-00-037/08-00</t>
  </si>
  <si>
    <t>POIS.12.02.00-00-038/08-00</t>
  </si>
  <si>
    <t>POIS.12.02.00-00-039/08-00</t>
  </si>
  <si>
    <t>POIS.12.02.00-00-041/08-00</t>
  </si>
  <si>
    <t>POIS.12.02.00-00-042/08-00</t>
  </si>
  <si>
    <t>POIS.12.02.00-00-043/08-00</t>
  </si>
  <si>
    <t>POIS.12.02.00-00-044/08-00</t>
  </si>
  <si>
    <t>POIS.12.02.00-00-046/08-00</t>
  </si>
  <si>
    <t>POIS.12.02.00-00-047/08-00</t>
  </si>
  <si>
    <t>POIS.12.02.00-00-048/08-00</t>
  </si>
  <si>
    <t>POIS.12.02.00-00-049/08-00</t>
  </si>
  <si>
    <t>POIS.12.02.00-00-050/08-00</t>
  </si>
  <si>
    <t>POIS.12.02.00-00-051/08-00</t>
  </si>
  <si>
    <t>POIS.12.02.00-00-052/08-00</t>
  </si>
  <si>
    <t>POIS.12.02.00-00-053/08-00</t>
  </si>
  <si>
    <t>POIS.12.02.00-00-054/08-00</t>
  </si>
  <si>
    <t>POIS.12.02.00-00-055/08-00</t>
  </si>
  <si>
    <t>POIS.12.02.00-00-056/08-00</t>
  </si>
  <si>
    <t>POIS.12.02.00-00-057/08-00</t>
  </si>
  <si>
    <t>POIS.12.02.00-00-077/08-00</t>
  </si>
  <si>
    <t>POIS.12.02.00-00-076/08-00</t>
  </si>
  <si>
    <t>POIS.12.02.00-00-073/08-00</t>
  </si>
  <si>
    <t>POIS.12.02.00-00-072/08-00</t>
  </si>
  <si>
    <t>POIS.12.02.00-00-071/08-00</t>
  </si>
  <si>
    <t>POIS.12.02.00-00-070/08-00</t>
  </si>
  <si>
    <t>POIS.12.02.00-00-069/08-00</t>
  </si>
  <si>
    <t>POIS.12.02.00-00-068/08-00</t>
  </si>
  <si>
    <t>POIS.12.02.00-00-067/08-00</t>
  </si>
  <si>
    <t>POIS.12.02.00-00-066/08-00</t>
  </si>
  <si>
    <t>POIS.12.02.00-00-065/08-00</t>
  </si>
  <si>
    <t>POIS.12.02.00-00-064/08-00</t>
  </si>
  <si>
    <t>POIS.12.02.00-00-063/08-00</t>
  </si>
  <si>
    <t>POIS.12.02.00-00-062/08-00</t>
  </si>
  <si>
    <t>POIS.12.02.00-00-061/08-00</t>
  </si>
  <si>
    <t>POIS.12.02.00-00-060/08-00</t>
  </si>
  <si>
    <t>POIS.12.02.00-00-058/08-00</t>
  </si>
  <si>
    <t>POIS.09.01.00-00-0137/17-00</t>
  </si>
  <si>
    <t>POWIATOWE CENTRUM MEDYCZNE SP. Z . O. O.</t>
  </si>
  <si>
    <t>Budowa Szpitalnego Oddziału Ratunkowego z wyposażeniem wraz z budową lądowiska dla helikopterów w Powiatowym Centrum Medycznym w Grójcu spółka z ograniczoną odpowiedzialnością</t>
  </si>
  <si>
    <t>Grójec</t>
  </si>
  <si>
    <t>05-600</t>
  </si>
  <si>
    <t>Księdza Piotra Skargi 10</t>
  </si>
  <si>
    <t>POIS.09.01.00-00-0182/17-00</t>
  </si>
  <si>
    <t>SZPITAL WOJEWÓDZKI IM. JANA PAWŁA II</t>
  </si>
  <si>
    <t>Czapliniecka 123</t>
  </si>
  <si>
    <t>POIS.09.01.00-00-0250/17-00</t>
  </si>
  <si>
    <t>Utworzenie w ramach Szpitala Miejskiego w Zabrzu Sp. z o.o. Szpitalnego Oddziału Ratunkowego wraz z lądowiskiem przyszpitalnym</t>
  </si>
  <si>
    <t>SZPITAL MIEJSKI W ZABRZU SP. Z O.O.</t>
  </si>
  <si>
    <t>41-803</t>
  </si>
  <si>
    <t>POIS.09.01.00-00-0252/17-00</t>
  </si>
  <si>
    <t>Budowa lądowiska przy Szpitalu Miejskim w Miastku Sp. Z o.o. w celu poprawy bezpieczeństwa zdrowotnego na obszarze powiatu bytowskiego oraz powiatów ościennych</t>
  </si>
  <si>
    <t>SZPITAL MIEJSKI W MIASTKU SP. Z O.O.</t>
  </si>
  <si>
    <t>Miastko</t>
  </si>
  <si>
    <t>gen. Wybickiego 30</t>
  </si>
  <si>
    <t>POIS.09.02.00-00-0132/17-00</t>
  </si>
  <si>
    <t>Przebudowa istniejących Klinik Psychiatrycznych w Instytucie Psychiatrii i Neurologii - etap II</t>
  </si>
  <si>
    <t>Jana III Sobieskiego 9</t>
  </si>
  <si>
    <t>Zamkowa 4</t>
  </si>
  <si>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</si>
  <si>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</si>
  <si>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</si>
  <si>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</si>
  <si>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</si>
  <si>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</si>
  <si>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</si>
  <si>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</si>
  <si>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</si>
  <si>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</si>
  <si>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</si>
  <si>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</si>
  <si>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</si>
  <si>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kadrą medyczną odpowiednio wykwalifikowaną do obsługi wyrobów medycznych objętych projektem.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</si>
  <si>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Istnieje możliwość poprawy/uzupełnienia projektu w zakresie niniejszego kryterium na etapie oceny spełnienia kryteriów wyboru (zgodnie z art. 45 ust. 3 ustawy wdrożeniowej).</t>
  </si>
  <si>
    <t>Projekt nie wspiera dużych instytucji udzielających świadczeń opiekuńczych i pielęgnacyjnych zdefiniowanych w polskim prawie, dostarczających usług opieki dedykowanych dla osób niepełnosprawnych, dzieci, osób starszych i niepełnosprawnych umysłowo.
Istnieje możliwość poprawy/uzupełnienia projektu w zakresie niniejszego kryterium na etapie oceny spełnienia kryteriów wyboru (zgodnie z art. 45 ust. 3 ustawy wdrożeniowej).</t>
  </si>
  <si>
    <t>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Istnieje możliwość poprawy/uzupełnienia projektu w zakresie niniejszego kryterium na etapie oceny spełnienia kryteriów wyboru (zgodnie z art. 45 ust. 3 ustawy wdrożeniowej).</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</si>
  <si>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
Istnieje możliwość poprawy/uzupełnienia projektu w zakresie niniejszego kryterium na etapie oceny spełnienia kryteriów wyboru (zgodnie z art. 45 ust. 3 ustawy wdrożeniowej).</t>
  </si>
  <si>
    <t>Posiadanie przez podmiot leczniczy informatycznych systemów szpitalnych.
Istnieje możliwość poprawy/uzupełnienia projektu w zakresie niniejszego kryterium na etapie oceny spełnienia kryteriów wyboru (zgodnie z art. 45 ust. 3 ustawy wdrożeniowej).</t>
  </si>
  <si>
    <t xml:space="preserve">Realizowanie przez podmiot leczniczy badań klinicznych niekomercyjnych.                  
Istnieje możliwość poprawy/uzupełnienia projektu w zakresie niniejszego kryterium na etapie oceny spełnienia kryteriów wyboru (zgodnie z art. 45 ust. 3 ustawy wdrożeniowej).                                                                                                      </t>
  </si>
  <si>
    <t>Poziom wykorzystania (obłożenie) łóżek w oddziałach lub innych jednostkach organizacyjnych objętych zakresem projektu (dane za rok poprzedzający rok złożenia wniosku o dofinansowanie).
Istnieje możliwość poprawy/uzupełnienia projektu w zakresie niniejszego kryterium na etapie oceny spełnienia kryteriów wyboru (zgodnie z art. 45 ust. 3 ustawy wdrożeniowej).</t>
  </si>
  <si>
    <t>POIS.09.01.00-00-0256/17-00</t>
  </si>
  <si>
    <t>POIS.09.01.00-00-0253/17-00</t>
  </si>
  <si>
    <t>Rozbudowa SP ZOZ MSWiA w Rzeszowie w celu utworzenia Szpitalnego Oddziału Ratunkowego wraz z lądowiskiem</t>
  </si>
  <si>
    <t>POIS.09.01.00-00-0255/17-00</t>
  </si>
  <si>
    <t>107 SZPITAL WOJSKOWY Z PRZYCHODNIĄ – SAMODZIELNY PUBLICZNY ZAKŁAD OPIEKI ZDROWOTNEJ</t>
  </si>
  <si>
    <t xml:space="preserve">Planowana inwestycja polegająca na budowie lądowiska wraz z drogą dojazdową będzie realizowana na terenie miasta Wałcz, w powiecie wałeckim, województwie zachodniopomorskim. </t>
  </si>
  <si>
    <t>SAMODZIELNY PUBLICZNY ZAKŁAD OPIEKI ZDROWOTNEJ W WOLSZTYNIE</t>
  </si>
  <si>
    <t>Wolsztyn</t>
  </si>
  <si>
    <t>64-200</t>
  </si>
  <si>
    <t>POIS.09.02.00-00-0137/17-00</t>
  </si>
  <si>
    <t>POIS.09.02.00-00-0124/17-00</t>
  </si>
  <si>
    <t>POIS.09.02.00-00-0125/17-00</t>
  </si>
  <si>
    <t>POIS.09.02.00-00-0126/17-00</t>
  </si>
  <si>
    <t>POIS.09.02.00-00-0127/17-00</t>
  </si>
  <si>
    <t>POIS.09.02.00-00-0128/17-00</t>
  </si>
  <si>
    <t>POIS.09.02.00-00-0129/17-00</t>
  </si>
  <si>
    <t>Poprawa dostępności do wysokiej jakości świadczeń z zakresu diagnostyki i leczenia niepłodności w Uniwersyteckim Centrum Zdrowia Kobiety i Noworodka Warszawskiego Uniwersytetu Medycznego Sp. z o.o.</t>
  </si>
  <si>
    <t>W ramach projektu planowana jest realizacja następujących działań: I. Zakup sprzętu: a) Wydatki niekwalifkowalne: - Analizator nasienia - CASA do rutynowej analizy nasienia - 1 szt., - Mikroskop odwrócony kontrastowo-fazowy z oprzyrządowaniem do zapisywania ruchu plemników i możliwością archiwizacji - 1 szt., - Mikroskop biologiczny fluoresceiny z oprzyrządowaniem - 1 szt., - Kamera do mikroskopu - 1 szt., - Zamrażarka do programowalnego zamrażania plemników - 1 szt., - Chłodziarka-zamrażarka do programowalnego zamrażania plemników - 1 szt., - Wirówki cytologiczne - 1 szt., - Mikropłytkowy czytnik wielodetekcyjny - 1 szt., - Mikrotom rotacyjny - 1 szt., - Redestylator elektryczny - 1 szt., - Komory do diagnostyki nasienia - komora Neubauera, komora Maklera - 1 szt., - Analizator biochemiczny - 1 szt. a) Wydatki kwalifkowalne: - Wieża endoskopowa, w tym: tor wizyjny z kamerą endoskopową, źródło światła, monitor medyczny z akcesoriami, insuflator, pompa ssąco płucząca - 1 szt., - Laparoskop z zestawem laparoskopowym wraz z instrumentarium endoskopowym - 1 szt., - Zestaw do histeroskopii - (histeroskop operacyjny 4.3 mm z instrumentarium, minihisteroskop 3 mm z przenośnym torem wizyjnym i instrumentarium) - 1 szt., - Resektoskop bipolarny - 1 szt., - Fotel zabiegowy - 1 szt., - Diatermia - 1 szt., - System ultrasonograficzny - ultrasonograf z kompletem głowic, stacja robocza do przesyłania i analizy obrazów i sekwencji video - 1 szt. II. Informacja i promocja (koszty kwalifikowalne w projekcie).</t>
  </si>
  <si>
    <t>W ramach projektu planowana jest realizacja następujących działań: I. Zakup, dostawa i instalacja 12 szt. wyrobów medycznych służących wyposażeniu laboratorium andrologicznego (koszty niekwalifikowalne w projekcie): - Analizator nasienia "CASA" do rutynowej analizy nasienia (do analizy koncentracji, ruchu, morfologii oraz fragmentacji DNA plemników) – 1 szt., - Kamera do mikroskopu - 1 szt., - Mikroskop odwrócony kontrastowo-fazowy z oprzyrządowaniem do zapisywania ruchu plemników i możliwością archiwizacji - 1 szt., - Mikroskop biologiczny fluorescencyjny z oprzyrządowaniem - 1 szt., - Zamrażarka do programowalnego zamrażania plemników - 1 szt., - Chłodziarko-zamrażarka do programowalnego zamrażania plemników - 1 szt., - Wirówka cytologiczna - 1 szt., - Komory do diagnostyki nasienia - komora Neubauera, komora Maklera - 1 zestaw, - Mikrotom rotacyjny - 1 szt., - Mikropłytkowy czytnik wielodetekcyjny - 1 szt., - Redestylator elektryczny - 1 szt., - Analizator biochemiczny - 1 szt. II. Zakup, dostawa i instalacja 7 szt. wysokospecjalistycznej aparatury medycznej, służącej wyposażeniu sali operacyjnej, Pracowni USG i Pracowni Histeroskopii, działających w strukturach OK Endokrynologii Ginekologicznej i Ginekologii (koszty kwalifikowalne w projekcie): - Wieża endoskopowa - 1 szt., - Laparoskop wraz z zestawem laparoskopowym - 1 szt., - Minihisteroskop Betocchiego - 1 szt., - Zestaw do przezpochwowej hydrolaparoskopii (TVHL) - 1 szt., - Diatermia umożliwiająca przeprowadzenie koagulacji - 1 szt., - System koagulacji - 1 szt., - Ultrasonograf - 1 szt. III. Przygotowanie studium wykonalności (koszty kwalifikowalne w projekcie), IV. Promocja projektu (koszty kwalifikowalne w projekcie).</t>
  </si>
  <si>
    <t>W ramach realizacji projektu planuje się realizację następujących działań: I. Zakup sprzętu medycznego na potrzeby oddziału Ginekologii i Położnictwa oraz Pracowni Ultrasonograficznej: - Tor wizyjny Ultra HD w technologii 3D - 1 szt., - Elektroniczny insuflator - 1 szt., - Pompa ssąco-płucząca - 1 szt., - Histeroskop z resektoskopem bipolarnym - 1 szt., - Minihisteroskopy - 1 szt., - Zestaw do przezpochwowej hydrolaparoskopii - 1 szt., - Ultrasonograf - wydatek kwalifikowalny w ramach POIŚ - 1 szt. II. Zakup sprzętu medycznego na potrzeby pracowni andrologicznej: - Analizator nasienia CASA, mikroskop biologiczny fluorescencyjny z oprzyrządowaniem, komory do diagnostyki nasienia, kamera do mikroskopu - 1 szt., - Mikroskop odwrócony kontrastowo -fazowy z oprzyrządowaniem do zapisywania ruchu plemników - 1 szt., - Wirówka cytologiczna - 1 szt., - Zamrażarka do programowalnego zamrażania plemników, Chłodziarko-zamrażarka do programowalnego zamrażania plemników - 1 szt., - Mikropłytkowy czytnik wielodetekcyjny, redestylator - 1 szt., - Mikrotom rotacyjny - 1 szt., - Analizator Biochemiczny (wydatek niekwalifikowalny) - 1 szt. III. Przebudowa i modernizacja Oddział Endokrynologii Ginekologicznej (wydatek niekwalifikowalny), IV. Przebudowa i modernizacja Pracowni andrologicznej wraz z pokojem zabiegowym w ramach poradni niepłodności (wydatek niekwalifikowalny).</t>
  </si>
  <si>
    <t>Przedmiotem projektu jest realizacja następujących działań: I. Zakup sprzętu medycznego: - Koszty kwalifikowalne: zakup sprzętu do diagnostyki ultrasonograficznej – 2 szt. aparatów USG 3D/4D - jeden do Pracowni USG (wymiana aparatu z 2009 r.) i jeden na Oddział Niepłodności i Endokrynologii Rozrodu (wymiana aparatu z 2009r.) Zakup sprzętu do znieczulania – 2 szt. aparatów do znieczulania - na salę operacyjną całodobowej Izby Przyjęć, gdzie przyjmowane są nagłe przypadki całodobowo oraz do Centralnego Gabinetu Zabiegowego, w którym odbywa się rocznie ponad 4000 zabiegów. - Koszty niekwalifikowalne: wyposażenie laboratorium andrologicznego : analizator nasienia, mikroskopy odwrócone kontrastowo-fazowe, kamera do mikroskopu, zamrażarka do plemników, mikroskop biologiczny, wirówki laboratoryjne, komory do diagnostyki nasienia, mikropłytkowy czytnik, mikrotom rotacyjny, analizator biochemiczny. II. Roboty budowlane (koszty niekwalifikowlane): Modernizacja gabinetu zabiegowego. W ramach projektu przewidziano również zadania pn.: Przygotowanie dokumentacji aplikacyjnej (koszty niekwalifikowalne) oraz Informacja i promocja (koszty kwalifikowalne)</t>
  </si>
  <si>
    <t>Przedmiotem projektu jest realizacja następujących działań: I. Zakup aparatury medycznej do pracowni andrologicznej - koszty niekwalifikowalne, II. Prace remontowo-budowlane w obrębie laboratorium andrologicznego - koszty niekwalifikowalne, III. Zakup aparatury medycznej w zakresie ginekologii i położnictwa - koszty kwalifikowalne: - Aparatu USG E-10 z głowicami 3D/4D RAB6-D, C1-5-D, 3D/4D RIC 6-12-D, 9L-D, - Moceratora do operacji ginekologiocznych (możliwego do zastosowania w histeroskopii), - Zestawu do przezpochwowej hydrolaparoskopii, - Laparoskopu wraz z zestawem endoskopowym: elerody biplarne, kleszczyki, imadła do igieł do szycia endoskopowego, - Toru wizyjnego z kamerą endoskopową w technologii 3D, - Noża ultradźwiękowego, - Histeroskopu Betocchi, - Manipulatora do zestawu endoskopowego. IV. Informacja i promocja - koszty niekwalifikowalne, V. Studium wykonalności z analizą kosztów i korzyści - koszty niekwalifikowalne.</t>
  </si>
  <si>
    <t>SAMODZIELNY PUBLICZNY SZPITAL KLINICZNY IM. PROF. W. ORŁOWSKIEGO CENTRUM MEDYCZNEGO KSZTAŁCENIA PODYPLOMOWEGO</t>
  </si>
  <si>
    <t>Centrum diagnostyki i leczenia niepłodności u par w SPSK Nr 1 PUM</t>
  </si>
  <si>
    <t>Przedmiotem projektu jest realizacja następujących działań: I. Adaptacja wymagająca odnowienia i dostosowania pomieszczeń szpitalnych dla potrzeb Kliniki Ginekologii, Endokrynologii i Onkologii Ginekologicznej oraz Kliniki Perinatologii, Położnictwa i Ginekologii – całość stanowią koszty niekwalifikowalne w ramach projektu, II. Wyposażenie laboratorium andrologicznego – całość stanowią koszty niekwalifikowalne w ramach projektu, III. Zakup sprzętu medycznego dla Centrum diagnostyki i leczenia niepłodności u par w SPSK Nr 1 PUM w ramach Kliniki Ginekologii, Endokrynologii i Onkologii Ginekologicznej – całość stanowią koszty kwalifikowalne w ramach projektu, IV. Promocja projektu - całość stanowią koszty niekwalifikowalne w ramach projektu.</t>
  </si>
  <si>
    <t>POIS.09.01.00-00-0133/16-00</t>
  </si>
  <si>
    <t>WOJEWÓDZKI SPECJALISTYCZNY SZPITAL DZIECIĘCY IM. PROF. DR STANISŁAWA POPOWSKIEGO W OLSZTYNIE</t>
  </si>
  <si>
    <t xml:space="preserve">Rozbudowa SOR-u dla potrzeb Centrum Urazowego, w tym utworzenie sali zabiegowej i pracowni endoskopii diagnostycznej i zabiegowej ze śluzami i salą ze stanowiskami wybudzeniowymi. Wyposażenie oddziałów i pracowni. </t>
  </si>
  <si>
    <t>POIS.09.01.00-00-0176/17-00</t>
  </si>
  <si>
    <t>SAMODZIELNY PUBLICZNY ZAKŁAD OPIEKI ZDROWOTNEJ W BOCHNI SZPITAL POWIATOWY IM. BŁ. MARTY WIECKIEJ</t>
  </si>
  <si>
    <t>Przedmiotem projektu jest realizacja następujących zadań: - Roboty budowlane związane z modernizacją SOR, - Zakup sprzętu medycznego - SOR, - Realizacja nadzoru budowlanego, - Działania informacyjno-promocyjne, - Zarządzanie projektem (Wynagrodzenie zespołu projektowego skłądającego się z pracowników Beneficjenta, wynagrodzenie firmy zewnętrznej zajmującej się rozliczaniem projektu oraz koszty niekwalifikowane z przeznaczeniem na przygotowanie audytu projektu).</t>
  </si>
  <si>
    <t>Modernizacja SOR Samodzielnego Publicznego Zakładu Opieki Zdrowotnej w Bochni</t>
  </si>
  <si>
    <t>POIS.09.01.00-00-0270/18-00</t>
  </si>
  <si>
    <t xml:space="preserve">W projekcie zaplanowano zakup następujących sprzętów medycznych: - Kardiomonitor (szt. 8), - Defibrylator (szt. 1), - Pompa infuzyjna (szt. 4), - Pulsoksymetr (szt. 2), - Analizator parametrów krytycznych (szt. 1), - Aparat do powierzchownego ogrzewania pacjenta (szt. 1), </t>
  </si>
  <si>
    <t>POIS.09.01.00-00-0271/18-00</t>
  </si>
  <si>
    <t xml:space="preserve">Przedmiotem projektuyu jest zakup sprzętu i urządzeń medycznych: Kardiomonitor - 1 szt. Defibrylator - 1 szt. Respirator - 1 szt. Pompa infuzyjna - 3 Elektryczne urządzenie do ssania - 1 szt. </t>
  </si>
  <si>
    <t>POIS.09.01.00-00-0273/18-00</t>
  </si>
  <si>
    <t>SZPITAL UNIWERSYTECKI IM. KAROLA MARCINKOWSKIEGO W ZIELONEJ GÓRZE SP. Z O.O.</t>
  </si>
  <si>
    <t xml:space="preserve">Główną kategorię kosztów projektu stanowią: - Zakup niezbędnego wyposażenia medycznego dla SOR - promocja projektu W ramach projektu planowany jest zakup następującego wyposażenia medycznego: - Kardiomonitor (2 sztuki) - Defibrylator (1 sztuka) - Respirator (1 sztuka) - USG (1 sztuka) - Pompa infuzyjna (5 sztuk) - Zestaw do trudnej intubacji (1 sztuki). </t>
  </si>
  <si>
    <t>POIS.09.01.00-00-0275/18-00</t>
  </si>
  <si>
    <t xml:space="preserve">Wnioskodawca planuje zakup następującego sprzętu medycznego: Kardiomonitor – 1szt. Defibrylator – 1szt. Respirator – 1 szt. Pompa infuzyjna – 1szt. Pulsoksymetr – 1 szt. Kapnograf – 1szt. Analizator parametrów krytycznych – 1szt. Elektryczne urządzenie do ssania – 1 szt. Aparat do znieczulania – 1szt. Zestaw do trudnej intubacji – 1szt. Zestaw do intubacji i wentylacji – 1szt. </t>
  </si>
  <si>
    <t>POIS.09.01.00-00-0277/18-00</t>
  </si>
  <si>
    <t xml:space="preserve">Projekt obejmuje doposażenie SOR w Wejherowie poprzez zakup: - Kardiomonitorów (3 szt.), - Defibrylatora (1 szt.), - Respiratorów (2 szt.), - USG (1 szt.), - Pulsoksymetru (1 szt.) Poza zakupem sprzętu założono koszty promocji i informacji (tablice, naklejki, broszury informacyjne, ogłoszenie prasowe). </t>
  </si>
  <si>
    <t>POIS.09.01.00-00-0279/18-00</t>
  </si>
  <si>
    <t>PODHALAŃSKI SZPITAL SPECJALISTYCZNY IM. JANA PAWŁA II W NOWYM TARGU</t>
  </si>
  <si>
    <t xml:space="preserve">Działania podejmowane w projekcie: 1. Zakup sprzętu medycznego: - respirator - 1 szt. - USG – 1 szt. - pompa infuzyjna – 4 szt. - kapnograf - 4 szt. - analizatory parametrów krytycznych - 2 szt. - elektryczne urządzenia do ssania - 4 szt. - zestaw do trudnej intubacji – 1 szt. - zestaw do intubacji i wentylacji – 1 szt. - aparat do powierzchownego ogrzewania pacjenta – 1 szt. 2. Promocja projektu 3. Zarządzanie projektem </t>
  </si>
  <si>
    <t>POIS.09.01.00-00-0283/18-00</t>
  </si>
  <si>
    <t xml:space="preserve">Inwestycja polegać będzie na zakupie: 2 szt. Kardiomonitorów, 1 szt. Defibrylatora, 2 szt. Respiratorów, 1 szt. pompa infuzyjna, 1 szt. Pulsoksymetr, 1 szt. analizator paramatrów krytycznych, 1 szt. zestawu do trudnej intubacji, 2 szt. aparatów do powierzchniowego ogrzewania pacjenta. W projekcie podejmowane będą również działania informacyjno-promocyjne. </t>
  </si>
  <si>
    <t>POIS.09.01.00-00-0287/18-00</t>
  </si>
  <si>
    <t>WOJEWÓDZKI SZPITAL IM.ZOFII Z ZAMOYSKICH TARNOWSKIEJ W TARNOBRZEGU</t>
  </si>
  <si>
    <t>Tarnobrzeg</t>
  </si>
  <si>
    <t>39-400</t>
  </si>
  <si>
    <t xml:space="preserve">Inwestycja dotyczy zakupu wyposażenia do Szpitalnego Oddziału Ratunkowego - łącznie 14 szt., w tym: - kardiomonitor – 1 szt., - defibrylator – 1 szt., - respirator – 1 szt., - USG – 1 szt. - pompa infuzyjna – 1 szt., - aparat do podgrzewania płynów infuzyjnych – 1 szt., - aparat szybkiego przetaczania płynów – 1 szt., - pulsoksymetr – 1 szt., - kapnograf – 1 szt., - elektryczne urządzenie do ssania – 1 szt., - aparat do znieczulenia – 1 szt., - zestaw do trudnej intubacji – 1 szt., - zestaw do intubacji i wentylacji – 1 szt., - aparat do powierzchniowego ogrzewania pacjenta – 1 szt. Ponadto, w ramach projektu planowane jest przeprowadzenie następujących zadań związanych z Promocją projektu. </t>
  </si>
  <si>
    <t>POIS.09.01.00-00-0290/18-00</t>
  </si>
  <si>
    <t xml:space="preserve">W projekcie przewidziano zakup następujacego sprzętu medycznego: Kardiomonitor rejestrujący parametry życiowe z modułem transportowym 1 szt. Defibrylator 1 szt. Respirator 1 szt. Pompa infuzyjna 1 szt. Pulsoksymetr 1 szt. Kapnograf 1 szt. Analizator parametrów krytycznych 1 szt. Elektryczne urządzenie do ssania 1 szt. Aparat do znieczulania 1 szt. Zestaw do trudnej intubacji 1szt. Zestaw do intubacji i wentylacji 1 szt. Aparat do powierzchownego ogrzewania pacjenta 1 szt. Ponadto, Zarządzanie projektem i Promocję projektu: a. Wykonanie i montaż tablicy informacyjno-pamiątkowej b. Informacja na stronie internetowej. </t>
  </si>
  <si>
    <t>POIS.09.01.00-00-0291/18-00</t>
  </si>
  <si>
    <t>SAMODZIELNY PUBLICZNY ZAKŁAD OPIEKI ZDROWOTNEJ ZESPÓŁ SZPITALI MIEJSKICH</t>
  </si>
  <si>
    <t xml:space="preserve">Zakres przedmiotowy: - dostawa aparatury medycznej: Kardiomonitor - 5 szt. Defibrylator - 1 szt. USG - 1 szt. Aparat do podgrzewania płynów infuzyjnych - 1 szt. Aparat do szybkiego przetaczania płynów - 1 szt. Pulsoksymetr - 9 szt. Analizator parametrów krytycznych - 1 szt. Zestaw do intubacji i wentylacji - 6 szt. Zestaw do trudnej intubacji - 1 szt. Aparat do powierzchownego ogrzewania pacjenta - 1 szt. Respirator stacjonarny - 2 szt. - zarządzanie projektem - promocja projektu. </t>
  </si>
  <si>
    <t>POIS.09.01.00-00-0292/18-00</t>
  </si>
  <si>
    <t>W ramach projektu przewidziano realizację nastepujących zadań: I. Zakup aparatury medycznej: Kardiomonitor - 2 szt., Defibrylator - 2 szt., Respirator - 1 szt., Pompa infuzyjna - 1 szt., Aparat do podgrzewania płynów infuzyjnych - 2 szt., Aparat do szybkiego przetaczania płynów - 2 szt., Pulsoksymetr - 2 szt., Kapnograf - 1 szt., Aparat do znieczulania - 1 szt., Zestaw do trudnej intubacji - 3 szt., Zestaw do intubacji i wentylacji - 1 szt., Aparat do powierzchownego ogrzewania pacjenta - 1 szt. II. Działania informacyjno - promocyjne - w ramach projektu zaplanowano realizację następujących działań informacyjno-promocyjnych: - zakup i montaż tablicy informacyjnej (1 szt.), - zakup i montaż tablicy pamiątkowej (1 szt.), - publikacja artykułu w prasie informujący o rozpoczętej inwestycji (1 szt.), - publikacja artykułu w prasie informujący o zakończonej inwestycji (1 szt.), - organizacja konferencji otwierającej projekt (1 szt.), - organizacja konferencji zamykającej projekt (1 szt.). III. Koszty związane z zarządzaniem i rozliczeniem projektu.</t>
  </si>
  <si>
    <t>POIS.09.01.00-00-0294/18-00</t>
  </si>
  <si>
    <t xml:space="preserve">W ramach projektu przeprowadzone zostaną następujące zadania: Zadanie 1 – Doposażenie Szpitalnego Oddziału Ratunkowego w następujący sprzęt medyczny służący ratowaniu życia i zdrowia dzieci: 1 szt. kardiomonitor 2 szt. defibrylator 1 szt. respirator 2 szt. pomp infuzyjnych 2 szt. aparatów do podgrzewania płynów infuzyjnych 2 szt. aparatów do szybkiego przetaczania płynów 4 szt. pulsoksymetr 1 szt. analizator parametrów krytycznych 2 szt. elektryczne urządzenie do ssania – 13.000,00zł 1 szt. aparat do znieczulenia 1 zestaw do trudnej intubacji 1 zestaw do intubacji i wentylacji 2 szt. aparatu do powierzchownego ogrzewania pacjenta Zadanie 2 - Promocja projektu: - wykonanie tablicy informacyjnej, - umieszczenie znaków graficznych UE i FE na pismach i dokumentach, - informacja na stronie internetowej wnioskodawcy, oznakowanie sprzętu zakupionego w ramach projektu, informacja w prasie lokalnej, - wydruk ulotek informacyjnych o działalności Szpitala z uwzględnieniem działalności SOR. </t>
  </si>
  <si>
    <t>POIS.09.01.00-00-0296/18-00</t>
  </si>
  <si>
    <t>Przedmiotem projektu jest doposażenie Szpitalnego Oddziału Ratunkowego funkcjonującego w ramach struktur Szpitala w aparaturę oraz sprzęt medyczny.</t>
  </si>
  <si>
    <t>POIS.09.01.00-00-0297/18-00</t>
  </si>
  <si>
    <t xml:space="preserve">Zakres działań inwestycyjnych niniejszego projektu obejmuje ZAKUP APARATURY MEDYCZNEJ 1) Zakup kardiomonitora (1 szt.) 2) Zakup defibrylatora (1 szt.) 3) Zakup respiratora transportowego (1 szt.) 4) Zakup respiratora stacjonarnego (1 szt.) 5) Zakup pompy infuzyjnej (2 szt.) 6) Zakup kapnografu (4 szt 7) Zakup elektrycznego urządzenia do ssania (1 szt.) 8) Zakup aparatu do znieczulania (1 szt.) 9) Zakup aparatury do powierzchniowego ogrzewania ciała (1 szt.) Wyżej wymienionym kosztom inwestycyjnym towarzyszyć będą wydatki związane z: 1. Zarządzaniem projektem 2.Promocją projektu na którą składać się będą: a) zakup tablicy informacyjno-pamiątkowej wraz z montażem, b) zakup 50 szt. naklejek z logotypami UE. </t>
  </si>
  <si>
    <t>POIS.09.01.00-00-0298/18-00</t>
  </si>
  <si>
    <t>GÓRNOŚLĄSKIE CENTRUM ZDROWIA DZIECKA IM. ŚW. JANA PAWŁA II SAMODZIELNY PUBLICZNY SZPITAL KLINICZNY NR 6 ŚLĄSKIEGO UNIWERSYTETU MEDYCZNEGO W KATOWICACH</t>
  </si>
  <si>
    <t xml:space="preserve">Aparatura medyczna objęta projektem to: 1. kardiomonitor – 3 szt. Monitor funkcji życiowych stacjonarno- transportowy. 2. defibrylator – 1 szt. Dwufazowy kształt fali wyładowania 3. respirator – 3 szt. Respirator stacjonarny na podstawie jezdnej do terapii niewydolności oddechowej różnego pochodzenia 4. aparat do podgrzewania płynów infuzyjnych – 1szt. 5. aparat do szybkiego przetaczania płynów – 2 szt. 6. elektryczne urządzenie do ssania – 3 szt. 7. zestaw do trudnej intubacji – 1 szt. 8. zestaw do intubacji i wentylacji – 3 szt. </t>
  </si>
  <si>
    <t>POIS.09.01.00-00-0300/18-00</t>
  </si>
  <si>
    <t>MAZOWIECKI SZPITAL WOJEWÓDZKI IM. ŚW. JANA PAWŁA II W SIEDLCACH SPÓŁKA Z OGRANICZONĄ ODPOWIEDZIALNOŚCIĄ</t>
  </si>
  <si>
    <t xml:space="preserve">Zakres projektu obejmuje następujące zadania: - Dostawa aparatury medycznej: Kardiomonitor - 3 szt. Defibrylator - 6 szt. Aparat do podgrzewania płynów infuzyjnych - 2 szt. Aparat do szybkiego przetaczania płynów - 4 szt. Pulsoksymetr - 2 szt. Kapnograf - 2 szt. Analizator parametrów krytycznych - 2 szt. Elektryczne urządzenie do ssania - 4 szt. Zestaw do trudnej intubacji - 1 szt. Zestaw do intubacji i wentylacji - 4 szt. Aparat do powierzchownego ogrzewania pacjenta - 2 szt. - Zarządzanie projektem - Promocja projektu </t>
  </si>
  <si>
    <t>POIS.09.01.00-00-0302/18-00</t>
  </si>
  <si>
    <t>SZPITAL POWIATOWY W CHRZANOWIE</t>
  </si>
  <si>
    <t xml:space="preserve">W Projekcie uwzględniono następujące zadania: a) zakup aparatury medycznej: kardiomonitory (5 szt), aparaty USG (2 szt), pulsoksymetr (4 szt), kapnograf (1 szt.), zestaw do trudnej intubacji (1 szt), b) zarzadzanie projektem, c) działania informacyjno-promocyjne. </t>
  </si>
  <si>
    <t>POIS.09.01.00-00-0304/18-00</t>
  </si>
  <si>
    <t>"GŁOGOWSKI SZPITAL POWIATOWY" SPÓŁKA Z OGRANICZONĄ ODPOWIEDZIALNOSCIĄ</t>
  </si>
  <si>
    <t>POIS.09.01.00-00-0306/18-00</t>
  </si>
  <si>
    <t xml:space="preserve">Inwestycja zakłada realizację 3 zadań: 1.Zakup aparatury medycznej 2.Zarządzanie projektem 3.Działania informacyjno-promocyjne W zakresie zadania 1 – zakup aparatury medycznej będzie obejmował: 1. Kardiomonitor 1 szt 2. Defibrylator 1 szt 3. Aparat USG 1 szt 4. Ssak elektryczny 1 szt 5. Zestaw do trudnej intubacji 1 szt </t>
  </si>
  <si>
    <t>POIS.09.01.00-00-0308/18-00</t>
  </si>
  <si>
    <t>SZPITAL WIELOSPECJALISTYCZNY IM. DR. LUDWIKA BŁAŻKA W INOWROCŁAWIU</t>
  </si>
  <si>
    <t xml:space="preserve">Projekt polega na doposażeniu SOR w sprzęt i urządzenia medyczne. Zakupione zostaną: • Kardiomonitor 3 szt.: • Defibrylator 2 szt.: • Respirator 1 szt.: • USG 1 szt.: • Pompa infuzyjna 4 szt.: • Aparat do podgrzewania płynów infuzyjnych 3 szt.: • Aparat do szybkiego przetaczania płynów 2 szt. • Pulsoksymetr 3 szt.: • Zestaw do trudnej intubacji - 1 kpll.: • Aparat do powierzchownego ogrzewania pacjenta – 1 szt. • Elektryczne urządzenie do ssania 1 szt. </t>
  </si>
  <si>
    <t>POIS.09.01.00-00-0309/18-00</t>
  </si>
  <si>
    <t>SZPITAL ŚW. ANNY W MIECHOWIE</t>
  </si>
  <si>
    <t>Miechów</t>
  </si>
  <si>
    <t>32-200</t>
  </si>
  <si>
    <t xml:space="preserve">Przedmiotem projektu jest: 1. Zakup aparatury medycznej: Kardiomonitor (1 szt.), Respirator (1 szt.), USG (1 szt.), Pulsoksymetr (1 szt.)., analizator parametrów krytycznych (1 szt.), aparat do znieczulania (1 szt.), zestaw do intubacji i wentylacji (1 szt.). 2. Promocja projektu: tablica informacyjna 1 szt. ogłoszenia w prasie 7 szt. 3. Zarządzanie projektem </t>
  </si>
  <si>
    <t>POIS.09.01.00-00-0311/18-00</t>
  </si>
  <si>
    <t>SAMODZIELNY PUBLICZNY ZAKŁAD OPIEKI ZDROWOTNEJ - ZESPÓŁ ZAKŁADÓW</t>
  </si>
  <si>
    <t>Maków Mazowiecki</t>
  </si>
  <si>
    <t>06-200</t>
  </si>
  <si>
    <t>POIS.09.01.00-00-0313/18-00</t>
  </si>
  <si>
    <t>Zakup sprzętu do oddziału ratunkowego Nowodworskiego Centrum Medycznego w Nowym Dworze Mazowieckim ze szczególnym uwzględnieniem stanowisk wstępnej intensywnej terapii dedykowanego dzieciom.</t>
  </si>
  <si>
    <t>POIS.09.01.00-00-0320/18-00</t>
  </si>
  <si>
    <t>ZESPÓŁ OPIEKI ZDROWOTNEJ W OŁAWIE</t>
  </si>
  <si>
    <t>POIS.09.01.00-00-0321/18-00</t>
  </si>
  <si>
    <t>NOWY SZPITAL SPÓŁKA Z OGRANICZONĄ ODPOWIEDZIALNOŚCIĄ</t>
  </si>
  <si>
    <t>70-653</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</si>
  <si>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(5 szt.) - Defibrylator (1 szt.) - Respirator (1 szt.) - USG (1 szt.) - Pompa infuzyjna (3 szt.) - Pulsoksymetr (3 szt.) - Kapnograf (1 szt.). II. Zarządzanie projektem III. Działania informacyjno - promocyjne - obejmują: - zakup tablicy informacyjnej (1 szt.), - zakup naklejek z logotypami UE (15 szt.), - zakup tablicy pamiątkowej (1 szt.). </t>
  </si>
  <si>
    <t>POIS.09.01.00-00-0324/18-00</t>
  </si>
  <si>
    <t>SAMODZIELNY PUBLICZNY ZESPÓŁ OPIEKI ZDROWOTNEJ W KRASNYMSTAWIE</t>
  </si>
  <si>
    <t xml:space="preserve">Przedmiot projektu: 1. Głównym założeniem projektu jest zakup sprzętu medycznego na potrzeby Szpitalnego Oddziału Ratunkowego. Wnioskodawca planuje zakup wyszczególnionego poniżej sprzętu medycznego: a) kardiomonitor – 2 sztuki, b) defibrylator – 1 sztuka, c) respirator – 1 sztuka, d) pulsoksymetr – 2 sztuki, e) kapnograf – 1 sztuka, f) analizator parametrów krytycznych – 1 sztuka, g) elektryczne urządzenie do ssania – 1 sztuka, h) zestaw do trudnej intubacji – 1 sztuka, i) zestaw do intubacji i wentylacji – 1 sztuka, j) aparat do powierzchniowego ogrzewania ciała – 1 sztuka, 2. Działania informacyjno – promocyjne, w ramach których zaplanowano zakup: a) dwóch artykułów prasowych b) dwóch tablic informacyjno-pamiątkowych c) dziesięciu plakatów informacyjnych </t>
  </si>
  <si>
    <t>POIS.09.01.00-00-0325/18-00</t>
  </si>
  <si>
    <t>SAMODZIELNY PUBLICZNY ZESPÓŁ OPIEKI ZDROWOTNEJ SZPITAL WIELOSPECJALISTYCZNY W JAWORZNIE</t>
  </si>
  <si>
    <t>Jaworzno</t>
  </si>
  <si>
    <t>43-600</t>
  </si>
  <si>
    <t xml:space="preserve">Projekt obejmuje zakup dwóch urządzeń medycznych: • Aparatu USG - 1 szt. • Kardiomonitora - 1 szt. oarz Promocję. </t>
  </si>
  <si>
    <t>POIS.09.01.00-00-0328/18-00</t>
  </si>
  <si>
    <t>Zakres projektu obejmował będzie następujące zadania: - Zakup aparatury medycznej na Szpitalny Oddział Ratunkowy: 1 Kardiomonitor 5 2 Respirator 1 3 Aparat USG 1 4 Pompa infuzyjna 10 5 Pulsoksymetr 2 6 Kapnograf 1 7 Aparat do znieczulenia 1 - Zarządzanie projektem - Informacja i promocja.</t>
  </si>
  <si>
    <t>POIS.09.01.00-00-0330/18-00</t>
  </si>
  <si>
    <t>SAMODZIELNY PUBLICZNY ZESPÓŁ OPIEKI ZDROWOTNEJ W KOŚCIANIE</t>
  </si>
  <si>
    <t>Kościan</t>
  </si>
  <si>
    <t>64-000</t>
  </si>
  <si>
    <t xml:space="preserve">Projekt swym zakresem obejmuje doposażenie Szpitalnego Oddziału Ratunkowego w Kościanie w sprzęt medyczny służący do ratowania życia i zdrowia pacjentów. W ramach projektu zakupiony zostanie następujący sprzęt: - kardiomonitor - 1 szt. - defibrylator - 2 szt. - respirator - 1 szt. - USG - 1 szt. - aparat do znieczulania - 1 szt. Zakres projektu obejmuje także zarządzanie projektem oraz przeprowadzenie działań promocyjnych. </t>
  </si>
  <si>
    <t>POIS.09.01.00-00-0332/18-00</t>
  </si>
  <si>
    <t xml:space="preserve">W ramach projektu przewidziano nestępujące zadania: Działania informacyjno-promocyjn Zakup sprzętu i urządzeń medycznych Zarządzanie projektem. Sprzęt zakupiony w ramach projektu to: Kardiomonitor (1 szt.) Defibrylatory (2 szt.) aparat USG (1 szt.) pompy infuzyjne (4 szt.) aparat do podgrzewania płynów infuzyjnych (1 szt.) aparat do szybkiego przetaczania płynów (1 szt.) Pulsoksymetr (4 szt.) elektryczne urządzenie do ssania (1 szt.) </t>
  </si>
  <si>
    <t>POIS.09.01.00-00-0335/18-00</t>
  </si>
  <si>
    <t>REGIONALNE CENTRUM ZDROWIA SPÓŁKA Z OGRANICZONA ODPOWIEDZIALNOSCIA</t>
  </si>
  <si>
    <t>Lubin</t>
  </si>
  <si>
    <t>59-300</t>
  </si>
  <si>
    <t xml:space="preserve">Realizacja przedmiotowego projektu została podzielona na następujące zadania: 1. Zakup aparatury medycznej W projekcie zaplanowano zakup następujących sprzętów medycznych: a) kardiomonitor – 3 szt. b) defibrylator - 1 szt. c) respirator – 1 szt. d) USG - 1 szt. e) pompa infuzyjna – 5 szt. f) kapnograf - 1 szt. g) elektryczne urządzenie do ssania – 7 szt. h) aparat do powierzchownego ogrzewania pacjenta - 1 szt. 2. Zarządzanie projektem Powyższe działanie obejmuje rozliczenie oraz prawidłowe zarządzanie projektem. Zarządzanie projektem zostanie powierzone delegowanym do tego celu pracownikom Wnioskodawcy, którzy tym samym stworzą zespół projektowy. 3. Działania informacyjno – promocyjne W ramach działania realizowane będą następujące działania promocyjno-informacyjne: a) Zakup i montaż tablicy informacyjnej - 1 szt., b) Zakup i montaż tablic pamiątkowych – 2 szt., c) Wydruk ulotek informacyjnych - 50 szt., d) Wykonanie naklejek informujących o źródle dofinansowania do oznaczenia sprzętu zakupionego w ramach projektu - 40 szt. </t>
  </si>
  <si>
    <t>POIS.09.01.00-00-0336/18-00</t>
  </si>
  <si>
    <t xml:space="preserve">Zakres rzeczowy projektu obejmuje zakup niezbędnego wyposażenia medycznego dla Szpitalnego Oddziału Ratunkowego - 3 aparaty USG, Zarządzanie projektem, Działania informacyjno- promocyjne </t>
  </si>
  <si>
    <t>POIS.09.01.00-00-0337/18-00</t>
  </si>
  <si>
    <t xml:space="preserve">W ramach projektu przewidziano następujące zadania: a) zakup sprzętu medycznego tj. Kardiomonitor – 6 szt., Respirator – 2 szt., Elektryczne urządzenie do ssania – 3 szt., Pompa infuzyjna – 10 szt., Aparat do podgrzewania płynów infuzyjnych – 1 szt., Pulsoksymetr – 8 szt., Aparat do znieczulania – 1 szt., Aparat do szybkiego przetaczania płynów – 3 szt., Zestaw do intubacji i wentylacji – 5 szt. b) działania z zakresu promocji </t>
  </si>
  <si>
    <t>POIS.09.01.00-00-0341/18-00</t>
  </si>
  <si>
    <t xml:space="preserve">W ramach inwestycji planowane są nastepujące zadania: - Zakup sprzętu medycznego: kardiomonitor 1szt - Kardiomonitor z przenośnym zestawem monitorującym, transportowym. defibrylator 1 szt. - element do wyposażenia stanowiska resuscytacji dzieci, używany tylko do defibrylacji dzieci z kompletem łyżek pediatrycznych. respirator 1 szt. - element nowotworzonego stanowiska do resuscytacji dzieci. USG 1 szt. - aparat będzie wyposażeniem stanowiska resuscytacyjnego dla dzieci. aparat do powierzchownego ogrzewania pacjenta 1 szt. - możliwość utrzymania temperatury ciała, zapobieganie hipotermii. - Działania informacyjno-promocyjne: Tablica pamiątkowa i naklejki na sprzęt Reportaż w gazecie Wpisy na stronę internetową i Facebooka Film na stronę i do telewizji Ulotki reklamowe - Zarządzanie projektem. </t>
  </si>
  <si>
    <t>POIS.09.01.00-00-0344/18-00</t>
  </si>
  <si>
    <t>PAŁUCKIE CENTRUM ZDROWIA SPÓŁKA Z OGRANICZONĄ ODPOWIEDZIALNOŚCIĄ</t>
  </si>
  <si>
    <t>Żnin</t>
  </si>
  <si>
    <t>88-400</t>
  </si>
  <si>
    <t>W ramach inwestycji planuje się zakup nowego i częściową wymianę starego sprzętu i aparatury medycznej dla Szpitalnego Oddziału Ratunkowego funkcjonującego w ramach Pałuckiego Centrum Zdrowia Sp. z o.o. w Żninie przy ul. Szpitalnej 30 oraz promocję projektu.</t>
  </si>
  <si>
    <t>POIS.09.01.00-00-0345/18-00</t>
  </si>
  <si>
    <t>W projekcie zaplanowano następujące zadania: I. Zakup aparatury medycznej: I.1. kardiomonitor - 3 szt., I.2. defibrylator – 2 szt., I.3. respirator – 1 szt., I.4. pompa infuzyjna – 4 szt., I.5. pulsoksymetr – 1 szt., I.6. kapnograf -2 szt., I.7. aparat do znieczulenia – 1 szt., II. Informacja i promocja: - publikacja informacji prasowych w prasie lokalnej (2 szt.), - publikacja informacji w mediach społecznościowych, - publikacja informacji na stronie internetowej Kociewskiego Centrum Zdrowia oraz bieżąca aktualizacja, - materiał filmowy/promocyjny nt. realizowanego projektu (1 szt.), - tablica informacyjno-pamiątkowa (1 szt.), - zakup naklejek na zakupiony sprzęt (1 kpl).</t>
  </si>
  <si>
    <t>POIS.09.01.00-00-0349/18-00</t>
  </si>
  <si>
    <t>SZPITAL OGÓLNY IM. DR WITOLDA GINELA W GRAJEWIE</t>
  </si>
  <si>
    <t>Grajewo</t>
  </si>
  <si>
    <t>19-200</t>
  </si>
  <si>
    <t xml:space="preserve">Zakres przedmiotowy projektu 1. Przedmiotowy projektu obejmuje doposażenie Szpitalny Oddział Ratunkowy w Szpitalu Ogólnym w Grajewie w nowoczesną aparaturę medyczną. W ramach projektu planuje się zakup następującej aparatury medycznej stanowiącej wyposażenie Szpitalnego Oddziału Ratunkowego: - kardiomonitor – 6 szt. - defibrylator – 1 szt. - respirator – 1 szt. - pompa infuzyjna – 4 szt. - aparat do podgrzewania płynów infuzyjnych – 1 szt. - pulsoksymetr – 2 szt. - kapnograf – 2 szt. - analizator parametrów krytycznych – 1 szt. - aparat do znieczulania – 1 szt. - zestaw do intubacji i wentylacji – 4 szt. Dodatkowo w ramach projektu zaplanowano wykonanie tablicy informacyjnej, która po realizacji projektu będzie pełniła także funkcję tablicy pamiątkowej. Założono również zaangażowanie podmiotu zewnętrznego, który będzie odpowiedzialny za zarządzanie projektem. </t>
  </si>
  <si>
    <t>POIS.09.01.00-00-0353/18-00</t>
  </si>
  <si>
    <t xml:space="preserve">W ramach zakresu przedmiotowego niniejszego projektu zaplanowano realizację trzech zadań: I. Zakup aparatury medycznej – Zakup niezbędnego wyposażenia medycznego dla SOR zgodnie z Rozporządzeniem Ministra Zdrowia w sprawie szpitalnego oddziału ratunkowego W projekcie zaplanowano zakup następujących sprzętów medycznych: a) Zakup aparatury medycznej - kardiomonitor (1 sztuka); b) Zakup aparatury medycznej - defibrylator (1 sztuka); c) Zakup aparatury medycznej - respirator (1 sztuka); d) Zakup aparatury medycznej - USG (1 sztuka); e) Zakup aparatury medycznej - pompa infuzyjna (4 sztuki); f) Zakup aparatury medycznej - aparat do podgrzewania płynów infuzyjnych (1 sztuka); g) Zakup aparatury medycznej - zestaw do trudnej intubacji; h) Zakup aparatury medycznej - aparat do powierzchniowego ogrzewania pacjenta (1 sztuka). II. Zarządzanie projektem W ramach działania realizowane będą wszystkie zadania związane z obsługą i zarządzaniem projektu (dbanie o realizację wskaźników, składanie wniosków o płatność, zgłaszanie zmian do projektu, nadzór nad wyborem wykonawców poszczególnych usług oraz dostawami i montażem poszczególnych sprzętów). III. Promocja projektu – działania informacyjno-promocyjne W ramach działania realizowane będą następujące działania promocyjno-informacyjne: 1. Zakup i montaż tablicy informacyjnej (1 szt.), 2. Zakup i montaż tablicy pamiątkowej (1 szt.), 3. Wykonanie naklejek informujących o źródle dofinansowania do oznaczenia sprzętu zakupionego w ramach projektu (1 kpl), 4. Zamieszczenie ogłoszenia w prasie (1 szt.). </t>
  </si>
  <si>
    <t>POIS.09.01.00-00-0355/18-00</t>
  </si>
  <si>
    <t xml:space="preserve">Projekt swoim zakresem obejmuje: 1. Doposażenie SOR w niezbędny sprzęt i wyposażenie: Kardiomonitor - 2 szt. Defibrylator - 1 szt. Respirator - 1 szt. Pompa infuzyjna - 16 szt. Aparat do podgrzewania płynów infuzyjnych - 1 szt. Aparat do szybkiego przetaczania płynów - 2 szt. Pulsoksymetr - 2 szt. Analizator parametrów krytycznych - 1 szt. Elektryczne urządzenie do ssania - 2 szt. Zestaw do intubacji i wentylacji - 1 szt. Aparat do powierzchniowego ogrzewania pacjenta - 2 szt. Ponadto prawidłowa realizacja projektu wymaga poniesienia niezbędnych wydatków dotyczących: 2. Zaangażowania w realizację projektu niezbędnej kadry - pracowników (wynagrodzenia w postaci dodatków): koordynatora, księgowego projektu, specjalisty ds. zamówień publicznych. 3. Promocji projektu obejmującej zakup: tablicy informacyjnej oraz pamiątkowej, ogłoszenia na sieci Internet, telewizji, radio i prasie. </t>
  </si>
  <si>
    <t>POIS.09.01.00-00-0357/18-00</t>
  </si>
  <si>
    <t>POIS.09.01.00-00-0360/18-00</t>
  </si>
  <si>
    <t>SAMODZIELNY PUBLICZNY ZAKŁAD OPIEKI ZDROWOTNEJ W RADZYNIU PODLASKIM</t>
  </si>
  <si>
    <t xml:space="preserve">Wybrany wariant inwestycyjny zakłada: - zakup następujących urządzeń: 1) kardiomonitor 2) respirator 3) USG 4) aparat do znieczulania 5) zestaw do trudnej intubacji - promocję - zarządzanie projektem. </t>
  </si>
  <si>
    <t>Strzelców Bytomskich 11</t>
  </si>
  <si>
    <t>Szpitalna 3</t>
  </si>
  <si>
    <t>Wincentego Witosa 2</t>
  </si>
  <si>
    <t>Krzysztofa Kamila Baczyńskiego 1</t>
  </si>
  <si>
    <t>Zbożowa 4</t>
  </si>
  <si>
    <t>Józefa Bema 1</t>
  </si>
  <si>
    <t>gen. Józefa Bema 5-6</t>
  </si>
  <si>
    <t>Szpitalna 30</t>
  </si>
  <si>
    <t>Konstytucji 3-go Maja 34</t>
  </si>
  <si>
    <t>POIS.09.01.00-00-0001/16-00</t>
  </si>
  <si>
    <t>POIS.09.01.00-00-0002/16-00</t>
  </si>
  <si>
    <t>POIS.09.01.00-00-0004/16-00</t>
  </si>
  <si>
    <t xml:space="preserve">Kornela Ujejskiego 75 </t>
  </si>
  <si>
    <t>POIS.09.01.00-00-0006/16-00</t>
  </si>
  <si>
    <t>POIS.09.01.00-00-0007/16-00</t>
  </si>
  <si>
    <t>ZESPÓŁ OPIEKI ZDROWOTNEJ WE WŁOSZCZOWIE</t>
  </si>
  <si>
    <t>POIS.09.01.00-00-0009/16-00</t>
  </si>
  <si>
    <t>POIS.09.01.00-00-0010/16-00</t>
  </si>
  <si>
    <t>POIS.09.01.00-00-0011/16-00</t>
  </si>
  <si>
    <t>POIS.09.01.00-00-0012/16-00</t>
  </si>
  <si>
    <t>POIS.09.01.00-00-0013/16-00</t>
  </si>
  <si>
    <t>POIS.09.01.00-00-0015/16-00</t>
  </si>
  <si>
    <t>POIS.09.01.00-00-0017/16-00</t>
  </si>
  <si>
    <t xml:space="preserve">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 f. wydatki na opracowanie studium wykonalności, aktualizację dokumentacji projektowej, zarządzanie projektem oraz działania informacyjno-promocyjne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t>
  </si>
  <si>
    <t>POIS.09.01.00-00-0019/16-00</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</si>
  <si>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t>
  </si>
  <si>
    <t>POIS.09.01.00-00-0020/16-00</t>
  </si>
  <si>
    <t>POIS.09.01.00-00-0021/16-00</t>
  </si>
  <si>
    <t>POIS.09.01.00-00-0023/16-00</t>
  </si>
  <si>
    <t>W ramach projektu planowane są następujące zadania: - zakup wyposażenia dla SOR, - remont pomieszczeń SOR (założenie klimatyzacji i drzwi przesuwnych), - zakup infrastruktury niezbędnej do odbierania danych medycznych transmitowanych z ambulansu.</t>
  </si>
  <si>
    <t>POIS.09.01.00-00-0024/16-00</t>
  </si>
  <si>
    <t>os. Osiedle Na Skarpie 66</t>
  </si>
  <si>
    <t>POIS.09.01.00-00-0026/16-00</t>
  </si>
  <si>
    <t>POIS.09.01.00-00-0027/16-00</t>
  </si>
  <si>
    <t xml:space="preserve">W ramach projektu zaplanowano następujące zadania: - adaptacja SOR w tym wydzielenie strefy "zielonej" (roboty budowlane) - zakup wyposażenia na SOR Liczba leczonych w podmiotach leczniczych objętych wsparciem 142/rok - Wzrost liczby stanowisk oraz zakup nowoczesnego wyposażenia dla SOR (w tym stanowisk monitorowanych, intensywnej terapii i w obszarze segregacji medycznej) oraz wydzielenie strefy zielonej i czerwonej dla przyjmowanych pacjentów przyczyni się do możliwości leczenia większe ilości pacjentów oraz wzrostu efektywności pracy personelu medycznego SOR, w szczególności szybkości, trafności i efektywności diagnostyki oraz leczenia. Zostanie podniesiony standard i kompleksowość świadczonych usług medycznych. </t>
  </si>
  <si>
    <t xml:space="preserve">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 7. nadzór budowlany Celem projektu jest poprawa funkcjonowania systemu ratownictwa medycznego poprzez wzrost potencjału SOR dzięki dobudowie, modernizacji i wyposażeniu w nowoczesny sprzęt. </t>
  </si>
  <si>
    <t>Międzychód (miasto)</t>
  </si>
  <si>
    <t>Lwowska 178a</t>
  </si>
  <si>
    <t>SZPITAL MRĄGOWSKI IM. MICHAŁA KAJKI SPÓŁKA Z OGRANICZONĄ ODPOWIEDZIALNOŚCIĄ</t>
  </si>
  <si>
    <t>Wolności 12</t>
  </si>
  <si>
    <t>SZPITAL MATKI BOŻEJ NIEUSTAJĄCEJ POMOCY W WOŁOMINIE</t>
  </si>
  <si>
    <t>Fryderyka Chopina 13</t>
  </si>
  <si>
    <t xml:space="preserve">W ramach projektu realizowane będą następujące zadania: - doposażenie SOR w specjalistyczny sprzęt medyczny (Tomograf komputerowy, Kardiomonitor, Aparat do znieczulenia ogólnego mobilny, Aparat do znieczulenia ogólnego stacjonarny,Respirator transportowy z pełnym wyposażeniem (butla, torba, przełączka AGA), Respirator stacjonarny, Monitor funkcji życiowych do triage szpitalnego CVS z wyposażeniem: RR, SPO2, temp. BMI, Wzrost, waga pomiar nasilenia bólu, Kapnograf z pulsoksymetrią stacjonarny, Kapnograf z pulsoksymetrią transportowy, Analizator parametrów krytycznych, Defibrylator z kardiowersją i możliwością elektrostymulacji serca, Aparat do EKG, Przyłóżkowy zestaw RTG, Aparat USG z Dopplerem typu laptop, Narzędzia chirurgiczne, Lampa zabiegowa, LED-owa, mobilna do 3 pomieszczeń zabiegowych lub lampy operacyjne sufitowe LED, Inhalator, Stojaki na płyny infuzyjne z półką i koszem, Aparat do pomiaru RR, z zegarem, Pulsoksymetr transportowy , Kamerton laryngologiczny, Prowadnica do trudnej intubacji, Fotel do pobierania krwi, Zestaw diagnostyczny otoskop i oftalmoskop na wózku z transformatorem umożliwiającym ładowanie, Termometr bezdotykowy, Słuchawki lekarskie z lejkiem, Koce bakteriostatyczne, do dezynfekcji po każdym pacjencie i ponownego użycia, Poduszki bakteriostatyczne do dezynfekcji po każdym pacjencie i ponownego użycia, Ambu dla dorosłych wielorazowe, Dozownik tlenu, Aparat do ogrzewania płynów infuzyjnych, Aparat do ogrzewania pacjenta, Wózek transportowy leżący, Wózek siedzący, transportowy, wzmocniony (ze stojakiem na płyny infuzyjne, butle z tlenem i opcją transportu pacjenta z długim gipsem), Gablota informacyjna, Szafa na rzeczy personelu. </t>
  </si>
  <si>
    <t>28 Czerwca 1956 r. nr 194</t>
  </si>
  <si>
    <t>os. Osiedle Złotej Jesieni 1</t>
  </si>
  <si>
    <t>W ramach projektu zrealizowane zostaną następujące zadania: 1. zakup angiografu 2. promocja projektu 3. prace budowlane - modernizacja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</si>
  <si>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</si>
  <si>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typu A - szt. 9 i typu B – szt. 1, wiertarka wielozadaniowa – szt. 1, aparat do neuromonitoringu śródoperacyjnego – szt. 1.</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</si>
  <si>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</si>
  <si>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 xml:space="preserve">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</si>
  <si>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W zakres projektu wchodzi przede wszystkim zakup sprzętu medycznego.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</si>
  <si>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</si>
  <si>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Pabianicka 63</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</si>
  <si>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</si>
  <si>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</si>
  <si>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Dostosowanie struktury Wojewódzkiego Specjalistycznego Szpitala Dziecięcego w Olsztynie do potrzeb Centrum urazowego dla Dzieci</t>
  </si>
  <si>
    <t>Żołnierska 18a</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</si>
  <si>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</si>
  <si>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Zakres działań inwestycyjnych niniejszego projektu: I. ZAKUP APARATURY MEDYCZNEJ: 1) Urządzenie do wysokoobjętościowej szybkiej transfuzji dożylnej płynów (1 szt.) 2) Zestaw do endoskopowego tamowania ciężkich krwotoków (1 szt.) 3) Wózki umożliwiające diagnozę radiologiczną/segmentowe (10 szt.) 4) Zaawansowane wózki transportowe umożliwiające przewożenie chorych w trakcie zabiegów resuscytacyjnych/przezierne (1 szt.) 5) Zaawansowane wózki transportowe umożliwiające przewożenie chorych w trakcie zabiegów resuscytacyjnych/siedzące (4 szt.) 6) Zestaw narzędzi chirurgicznych do doraźnych zabiegów chirurgicznych - narzędzia niezbędne do wykonywania zabiegów laparotomii oraz torakotomii. Zakup w komplecie z zestawem narzędziowym naczyniowym oraz zestawem kontenerów sterylizujących, bezobsługowych, dedykowanych do ww. zestawów narzędzi chirurgicznych (1 szt.) 7) Zestaw narzędzi chirurgicznych do doraźnych zabiegów chirurgicznych-narzędzia niezbędne do wykonywania zabiegów związanych z laminektomią, kraniotomii,usuwaniem krwiaków. Zakup w komplecie z zestawem narzędziowym naczyniowym oraz zestawem kontenerów sterylizujących, bezobsługowych, dedykowanych do ww. zestawów narzędzi chirurgicznych ( 1 szt.) 8) Zaawansowany aparat ultrasonograficzny (2 szt.) 9) Zaawansowany materac przeciwodleżynowy (6 szt.) 10) Zaawansowany materac przeciwodleżynowy - Typ 1- wspomagający zapobieganie odleżynom (20 szt.) 11) Zaawansowany materac przeciwodleżynowy - Typ 2 - średni stopień odleżyn (10 szt.) 12) Zaawansowany materac przeciwodleżynowy - Typ 3- najwyższy stopień odleżyn (6 szt.) 13) Zestaw do śródoperacyjnej ultrasonograficznej oceny narządów miąższowych jamy brzusznej (1 szt.).</t>
  </si>
  <si>
    <t>Projekt polega na utworzeniu nowego szpitalnego oddziału ratunkowego od podstaw poprzez budowę szpitalnego oddziału ratunkowego z wyposażeniem wraz z budową lądowiska dla helikopterów.</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</si>
  <si>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</si>
  <si>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</si>
  <si>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Prof. Antoniego Gębali 6</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</si>
  <si>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 W ramach Uniwersytecki Szpital Dziecięcy w Lublinie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</si>
  <si>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 xml:space="preserve">W ramach zakresu przedmiotowego niniejszego projektu zaplanowano: I. ROBOTY BUDOWLANE ZWIĄZANE Z BUDOWĄ LĄDOWISKA SANITARNEGO DLA ŚMIGŁOWCÓW RATUNKOWYCH II. ROBOTY BUDOWLANE DOT. MODERNIZACJI POMIESZCZEŃ SOR III. ZAKUP SPRZĘTU MEDYCZNEGO NA SOR - pompa infuzyjna – 8 szt., - defibrylator z teletransmisją - 1 szt., - respirator transportowy – 1 szt., - kardiomonitor – 2 szt., - respirator stacjonarny – 2 szt., - ssak elektryczny – 4 szt., - wózek leżący do przewozu chorych – 3 szt., - aparat do znieczulania – 2 szt., - aparat USG – 1 szt., - stół zabiegowy – 2 szt., - statyw do kroplówek – 5 szt., - lampa operacyjna sufitowa – 1 szt., - urządzenie do ogrzewania pacjenta – 2 szt., - łóżko intensywnej terapii – 2 szt., - urządzenie do masażu serca – 1 szt., - lampa zabiegowa na statywie – 1 szt., - defibrylator bez teletransmisji – 1 szt. </t>
  </si>
  <si>
    <t xml:space="preserve">Projekt inwestycyjny został przygotowany w związku z koniecznością realizacji celu głównego jakim jest poprawa funkcjonowania systemu ratownictwa medycznego w powiecie tarnogórskim.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</si>
  <si>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 xml:space="preserve">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zadanie związane z przygotowaniem projektu, tj. przygotowaniem studium wykonalności dla niniejszej inwestycji. 2.Promocją projektu </t>
  </si>
  <si>
    <t xml:space="preserve">Projekt polega na doposażeniu SOR w niezbędny sprzęt medyczny. W ramach projektu zostanie zakupiony następujący sprzęt medyczny: 1.ULTRASONOGRAFY (2 SZTUKI) 2. RESPIRATOR REANIMACYJNO-TRANSPORTOWY (2 sztuki) 3. ZESTAW DO TORAKOTOMII RATUNKOWEJ (2 sztuki) 4. SYSTEM DO OGRZEWANIA PACJENTA (2 sztuki) 5. PRZEPŁYWOWY PODGRZEWACZ KRWI I PŁYNÓW INFUZYJNYCH (2 sztuki) 6. ŁÓŻKO TRANSPORTOWE PRZEZIERNE DLA PROMIENI RTG (2 sztuki) 7. URZĄDZENIE DO KOMPRESJI KLATKI PIERSIOWEJ 8. NOSZE TRANSPORTOWE DLA PACJENTÓW ZE ZŁAMANYM KRĘGOSŁUPEM (2 sztuki) 9. KARDIOMONITORY (6 sztuk) 10. WÓZEK DO TRANSPORTU CHORYCH (BARIATRYCZNY) </t>
  </si>
  <si>
    <t>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W ramach projektu przewidziano ponadto poz. pn. Rezerwa na nieprzewidziane wydatki.</t>
  </si>
  <si>
    <t>Krakowska 31</t>
  </si>
  <si>
    <t>Celem projektu jest poprawa efektywności świadczonych usług medycznych Szpitalnego Oddziału Ratunkowego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</si>
  <si>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 xml:space="preserve">Przedmiotem Projektu jest przebudowa i modernizacja Szpitalnego Oddziału Ratunkowego w Szpitalu Powiatowym w Chrzanowie przy ul. Topolowej 16. Planowane działania inwestycyjne dotyczą 935 m2 powierzchni SOR. Projekt zakłada: ? przebudowę i modernizację pomieszczeń, ? zakup specjalistycznych urządzeń medycznych i wyposażenia, ? zakup sprzętu informatycznego niezbędnego do obsługi SOR. </t>
  </si>
  <si>
    <t xml:space="preserve">Koszty całkowite Projektu wyniosą 3 111 862,95 zł i obejmą: - prace przygotowawcze (studium wykonalności) – 9 840zł; - zakup sprzętu medycznego – 3 100 022,95 zł : a) Kardiomonitor z centralą monitorującą (12 szt.), b) Echokardiograf z czterema głowicami (1 szt.), c) RTG przyłóżkowe cyfrowe (1 szt.), d) USG (1 szt.), e) USG wielospecjalistyczne (1 szt.), f) Defibrylator (3 szt.), g) Respirator stacjonarny (2 szt.), h) Aparat do pomiaru ACT (1 szt.), i) Analizator do immunohistochemii szybkiej (1 szt.), j) Aparat do znieczulenia ogólnego (2 szt.), k) Zewnętrzny symulator serca (2 szt.), l) Respirator transportowy (3 szt.). - promocję projektu – 2 000zł. </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</si>
  <si>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4. Zarządzanie projektem. </t>
  </si>
  <si>
    <t>Zakres przedsięwzięcia obejmuje modernizację pomieszczeń SOR przebudowa pomieszczeń w celu zmiany lokalizacji obszaru terapii natychmiastowej oraz miejsce dekontaminacji, instalacja elektryczna, c.o., wentylacyjno – klimatyzacyjna, wod.-kan.). Dodatkowo w ramach projektu zaplanowano wydatki na rzecz promocji oraz koszty pośrednie (przygotowanie dokumentacji oraz nadzór inwestorski).</t>
  </si>
  <si>
    <t>W ramach projektu w celu zniwelowania zidentyfikowanych braków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(rozporządzenia Ministra Zdrowia z dnia 3 listopada 2011 r. w sprawie szpitalnego oddziału ratunkowego (Dz.U.2015.178)),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7. Promocja projektu.</t>
  </si>
  <si>
    <t xml:space="preserve">Zakres projektu obejmował będzie następujące zadania: - Zakup sprzętu medycznego do Szpitalnego Oddziału Ratunkowego, - Zakup systemu informatycznego RIS do Szpitalnego Oddziału Ratunkowego, - Wymiana oświetlenia wewnętrznego Szpitalnego Oddziału Ratunkowego, - Przygotowanie projektu (w tym opracowanie studium wykonalności), - Zarządzanie projektem - Informacja i promocja - Przygotowanie wniosku aplikacyjnego. </t>
  </si>
  <si>
    <t>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2. Środki trwałe i wartości niematerialne i prawne. W zakresie tej kategorii wydatków zostanie nabyty sprzęt i wyposażenie medyczne na potrzeby SOR, w tym jako niezbędne zabezpieczenie sprzętowe stanowiska wstępnej intensywnej terapii.</t>
  </si>
  <si>
    <t xml:space="preserve">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 4. Promocji projektu obejmującej zakup: tablicy informacyjnej, ogłoszeń w telewizji, radio i prasie, tablicy pamiątkowej. </t>
  </si>
  <si>
    <t>POIS.09.01.00-00-0198/17-00</t>
  </si>
  <si>
    <t>Doposażenie w sprzęt i aparaturę medyczną Szpitalnego Oddziału Ratunkowego SPZOZ Nowy Tomyśl</t>
  </si>
  <si>
    <t>SAMODZIELNY PUBLICZNY ZAKŁAD OPIEKI ZDROWOTNEJ IM. DOKTORA KAZIMIERZA HOŁOGI</t>
  </si>
  <si>
    <t>Sienkiewicza 3</t>
  </si>
  <si>
    <t>Przedmiotem projektu jest realizacja następujących działań: I. Zakup aparatury medycznej i sprzętu: Kardiomonitor wraz z pomiarem EKG, NIBP, SpO2, Oddech , temp - 7 szt. Kardiomonitor wraz z pomiarem EKG, NIBP, SpO2, Oddech , temp, pomiar rzutu serca metodą małoinwazyjną - 3 szt. Stanowisko komputerowe do centralnego monitorowania - 1 szt. Pompy infuzyjne - 18 szt. Aparat do resuscytacji / kompresji klatki piersiowej - 1 szt. Respirator transportowy - 1 szt. Aparat do powierzchniowego ogrzewania pacjenta - 4 szt. Przenośny aparat RTG - 1 szt. Specjalistyczny wózek transportowy - 1 szt. Stolik zabiegowy - 3 szt. Aparat do ogrzewania płynów infuzyjnych - 2 szt. Respirator stacjonarny - 1 szt. Monitor z modułem ciągłego monitorowania EEG - 2 szt. Monitor transportowy z kapnografią - 2 szt. Aparat do znieczulenia - 1 szt. Mobilny ultrasonograf z zestawem głowic - 1 szt. Mobilny ultrasonograf- Doppler - 1 szt. Aparat RTG z ramieniem C - 1 szt. Defibrylator z osprzętem do kardiowersji i opcją elektrostymulacji serca - 2 szt. Elektryczne urządzenie do ssania - 3 szt. Stół zabiegowy - 1 szt. System bezprzewodowego przywoływania osób - 1 szt. Infrascanner detektor krwawień śródczaszkowych - 1 szt. Stanowisko rejestracji medycznej - 1 szt. Wizualizator żył / iluminator naczyniowy AccuVein - 1 szt. Zestaw do badań i zabiegów endoskopowych (gastroskopia/bronchofiberoskopia) - 1 szt. Elektryczne łóżko szpitalne do 250kg - 7 szt. Wózek inwalidzki - 4 szt. Cieplarka do płynów infuzyjnych 1 szt. Aparat do oznaczania przyłóżkowego parametrów krytycznych - 1 szt. Aparat do EKG - 2 szt. Dźwig do przenoszenia pacjentów - 1 szt. Lampa zabiegowa mobilna - 1 szt. II. Promocja projektu.</t>
  </si>
  <si>
    <t xml:space="preserve">W celu identyfikacji działań, które należy przeprowadzić, określony został Zakres Niezbędnych Inwestycji, które obejmują zakup sprzętu medycznego: 1. Tomograf komputerowy 64 warstwowy (64x64), szt.1 2. Aparat RTG uniwersalny kostno-płucny ambulatoryjny,szt.1 3. Aparat RTG przyłóżkowy cyfrowy, szt.1 4. Ultrasonograf, szt.1 5. Aparat do wstępnej diagnostyki kardiologicznej, szt.1 6. Narzędzia chirurgiczne , 1kpl 7. elektrokardiograf z wózkiem, szt.2 8. Nebulizator, szt.2 9. Pulsoksymetr, szt.2 10. Defibrylator, szt.3 11. wielofunkcyjne wózki do przewożenia chorych, szt.4 12. termobox, cieplarka podgrzewacz płynów , szt.1 13. parawany mobilne szt.4 14. worki samorozprężalne ambu, szt.6 15. stoliki zabiegowe, szt.4 16. ciśnieniomierze zegarowe, szt. 6 17. Kapnograf przenośny z czujnikiem SpO2 , szt.1 18. Stojaki mobilne do płynów infuzyjnych, szt.4 19. Aparat USG ginekologiczny , szt.1 20. Respirator transportowy, szt.1 21. Wideokolonoskop, szt.1 22. Pompa płucząca do wideokolonoskopu, szt.1 23. Konsola hydrochirurgiczna do oczyszczania ran , szt.1 24. Wideolaryngoskop dla dzieci, szt.1 25. Kardiomonitor do Sali wzmożonego nadzoru, szt.2 26. Respirator transportowy, szt.1 27. Monitor transportowy z EKG, szt.1 28. Pulsoksymetr , szt.2 29. Pompa objętościowa kroplówkowa, szt.4 30. Termometr na podczerwień, szt.4 31. Aparat EKG, szt.1 32. Pompa infuzyjna strzykawkowa, szt. 4 </t>
  </si>
  <si>
    <t>Leśna 27</t>
  </si>
  <si>
    <t xml:space="preserve">Zakres projektu obejmował będzie następujące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 Zarządzanie projektem - Informacja i promocja. </t>
  </si>
  <si>
    <t xml:space="preserve">Bezpośrednim celem niniejszego projektu jest zmniejszenie poziomu śmiertelności oraz skutków powikłań powstających w wyniku wypadków oraz stanów nagłego zagrożenia zdrowotnego w powiecie zawierciańskim i myszkowskim. Miarą osiągnięcia tego celu będzie liczba pacjentów Szpitalnego Oddziału Ratunkowego. Cel główny: podwyższenie poziomu świadczenia usług medycznych świadczonych przez Szpitalny Oddział Ratunkowy Szpitala Powiatowego w Zawierciu na terenie powiatów zawierciańskiego oraz myszkowskiego oraz osób przebywających lub przejeżdżających tranzytem przez teren wymienionych powiatów. Wnioskodawca planuje ponieść następujące rodzaje wydatków (w podziale na kategorie): - Wynagrodzenia za opracowanie planów i projektów – 10 000,00 PLN, - Urządzenia techniczne i maszyny lub sprzęt – 736 700,00 PLN, - Informacja i promocja – 34 000,00 PLN, - Pomoc techniczna – 19 000,00 PLN. </t>
  </si>
  <si>
    <t xml:space="preserve">Zakres projektu obejmuje: pr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</si>
  <si>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 xml:space="preserve">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 analizator parametrów krytycznych, mobilny aparat do znieczulania, defibrylator z kardiowersją i opcją elektro-stymulacji serca, elektryczne urządzenia do ssania, kardiomonitor, przewoźny ultrasonograf, przyłóżkowy zestaw RTG, respirator stacjonarny i transportowy, stół zabiegowy z lampą operacyjną, zestaw do monitorowania czynności życiowych, wózki zabiegowe oraz do transportu pacjentów, wózek do sali opatrunkowo-gipsowej, łóżko elektryczne 4-segmentowe wraz z materacem i poręczą. </t>
  </si>
  <si>
    <t xml:space="preserve">Planowany do realizacji projekt obejmuje zakup sprzętu medycznego, w tym m.in: 1. zestaw do tomografii kpl. 1 2. USG szt. 2 3. zestaw do endoskopii kpl. 1 4. 4 kardiomonitory z centralą kpl. 2 5. aparat do znieczulenia z monitorem kpl. 3 6. respirator szt. 3 7. defibrylator z kardiowersją i opcją elektrostymulacji serca szt. 3 8. zestaw pomp infuzyjnych kpl. 3 9. materac lub inne urządzenie do aktywnej regulacji temperatury pacjenta szt. 3 10. łóżko do intensywnej terapii z materacem przeciwodleżynowym kpl. 3 11. Aparat RTG cyfrowy przyłóżkowy kpl. 1 </t>
  </si>
  <si>
    <t>Gimnazjalna 41B</t>
  </si>
  <si>
    <t>Przedmiotem projektu są roboty budowlane w ramach SOR, a także przebudowa lądowiska dla śmigłowców oraz nakłady inwestycyjne na zakup aparatury medycznej. W ramach projektu zaplanowano również realizację działań informacyjno-promocyjnych.</t>
  </si>
  <si>
    <t xml:space="preserve">Alfreda Sokołowskiego 4 </t>
  </si>
  <si>
    <t>W ramach projektu Wnioskodawca planuje rozbudować szpital o pomieszczenia przeznaczone na SOR oraz OIOM oraz wyposażyć w niezbędny sprzęt - bronchoskop.</t>
  </si>
  <si>
    <t xml:space="preserve">Projekt będzie polegał na zakupie sprzętu i aparatury medycznej w liczbie 86 sztuk, która w pełni unowocześni SOR oraz przyczyni się do zwiększenia komfortu leczenia pacjentów. Lista planowanego sprzętu: Aparat RTG przewoźny, Aparat USG (z Dopplerem), Aparat do znieczulenia , Monitor (EKG, NIBP, OCŻ, pCO2, SpO2, 2X temp) zestaw 5 monitorów + 1 centrala, Monitor (EKG, NIBP, SpO2, 2X temp), Defibrylator, Ssak elektryczny, Aparat do ogrzewania pacjenta, Zestaw do trudnej intubacji, Zestaw do ogrzewania płynów infuzyjnych, Respirator transportowy, Respirator stacjonarny, Stół zabiegowy Aparat EKG, Aparat do koagulacji, Urządzenie do mechanicznego masażu klatki piersiowej, Lampa operacyjna jezdna, Fotel okulistyczno-laryngologiczny, Mikroskop laryngologiczny, Lampa szczelinowa, Wózki transportowe leżące, Wózki transportowe siedzące, Pompy infuzyjne - stanowiska intensywnej terapii zestaw 12 pomp, Pompy infuzyjne - stanowiska obserwacyjne zestaw 32 pomp, Monitory diagnostyczne do zdjęć. </t>
  </si>
  <si>
    <t xml:space="preserve">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 z dnia 4 lutego 2015 r. </t>
  </si>
  <si>
    <t>Głównymi celami niniejszego projektu jest podniesienie jakości i dostępności do usług medycznych w Szpitalu Wojewódzkim w Koszalinie im. Mikołaja Kopernika w zakresie ratownictwa medycznego oraz wzmocnienie infrastruktury służby zdrowia w zakresie ratownictwa medycznego na terenie województwa zachodniopomorskiego (poprzez inwestycję oraz doposażenie w nowoczesną aparaturę medyczną w SOR w Szpitalu Wojewódzkim w Koszalinie). W projekcie zaplanowano zakup następujących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</si>
  <si>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 xml:space="preserve">W ramach projektu planuje się zakup następującego sprzętu: Wózek z napędem elektrycznym do transportu pacjenta -1 Modułowy monitor funkcji życiowych pacjenta z ekranem dotykowym o przekątnej 19" - 4 Modułowy monitor funkcji życiowych pacjenta z ekranem dotykowym o przekątnej 15" - 4 Modułowy monitor funkcji życiowych pacjenta z ekranem dotykowym o przekątnej 12" - 10 Centrala do zbiorczego monitorowania dla personelu medycznego - 1 Integracja systemu monitorowania dla SOR wraz z szpitalnym systemem informatycznym typu HIS - 1 Aparat USG - 1 Aparat do znieczulenia z monitorem anestetycznym - 1 Wózek do transport pacjenta w pozycji siedzącej - 12 4-segmentowy wózek do transportu pacjenta - 4 Respirator transportowy z wyposażeniem - 2 Analizator parametrów krytycznych – gotowy do pracy 24h/dobę - 1 Kapnometr Emma - -zakładany bezpośrednio na rurkę intubacyjną słuzący do oceny kapnometrii bezposrednio p i w trakcie RKO - 2 Butla tlenowa 2,7dm z zaworem DIM I złaczką AGA 2l - 10 Pediatryczny wózek medyczny z szufladami oparty na systemie Breslow - 2 Reduktor Mediselect II O2,25l z przepływomierzem, REN - 10 Stół operacyjny z systemem hydraulicznym - 1 Ssak jezdny - 3 Ambu AMBU MARK IV dla dorosłych - 8 Ambu AMBU MARK IV pediatryczny - 2 Ambu AMBU MARK IV neonatologiczny - 2 Defibrylator transportowy - 1 Masażer zewnętrzny - 1 Aparat do powierzchniowego ogrzewania pacjenta - 2 Lodówka medyczna do przechowywania leków - 3 Pompa infuzyjna wolumetryczna - 3 Dualna lampa operacyjna bezcienieniowa - 2 Analizator parametrów życiowych - 1 Cieplarka medyczna do ogrzewania płynów infuzyjnych pediatrycznych - 1 Cieplarka medyczna do ogrzewania płynów medycznych - 3 Automatyczna dezynfekcja powierzchni medycznych - 1 Wiertarka doszpikowa z kompletem igieł - 6. </t>
  </si>
  <si>
    <t xml:space="preserve">Projekt realizowany będzie w Szpitalu w Szczecinku Sp. z o.o.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</si>
  <si>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Ponadto w ramach projektu planowane są wydatki związane z: - opracowaniem studium wykonalności i wnioskiem aplikacyjnym (wydatki niekwalifikowalne), - informacją i promocją, - zarządzaniem projektem (pomoc techniczna). </t>
  </si>
  <si>
    <t>Planowany do realizacji Projekt „Przebudowa Izby Przyjęć i dostosowanie do SOR wraz z budową lądowiska w Szpitalu Powiatowym w Zambrowie”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</si>
  <si>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Określone cele główne projektu wynikają z przyporządkowanych im bardziej szczegółowych celów bezpośrednich, wśród których zidentyfikowano: a) świadczenie usług medycznych w zakresie ratownictwa medycznego charakteryzujących się wysoką jakością i dostępnością dla pacjentów, b) oferowanie przez SOR w SP ZOZ pn. Szpital im. św. Jadwigi Śląskiej w Trzebnicy wysokiego poziomu bezpieczeństwa dla jego pacjentów, Z kolei cele bezpośrednie projektu wynikają z zidentyfikowanych wcześniej celów działań planowanych do podjęcia w ramach przedmiotowego projektu, do których należą: a) dysponowanie odpowiednim, nowoczesnym i charakteryzującym się wysoką jakością sprzętem medycznym w SOR w SP ZOZ pn. Szpital im. św. Jadwigi Śląskiej w Trzebnicy., b) właściwe wykorzystanie potencjału kadry medycznej SOR w SP ZOZ pn. Szpital im. św. Jadwigi Śląskiej w Trzebnicy oraz wzrost komfortu jej pracy.</t>
  </si>
  <si>
    <t>Rozbudowa Oddziału Anestezjologii i Intensywnej Terapii Medycznej w celu dostosowania infrastruktury na potrzeby SOR. Budowa lądowiska wyniesionego. Adaptacja i rozbudowa pomieszczeń na potrzeby SOR – przebudowa istniejącego i budowa nowego obiektu. Wyposażenie rozbudowanego Oddziału Anestezjologii i Intensywnej Terapii Medycznej w celu dostosowania infrastruktury na potrzeby SOR.</t>
  </si>
  <si>
    <t xml:space="preserve">Projekt składa się z następujących elementów: • rozbudowa SOR ze zwiększeniem liczby łóżek, • zakup aparatury medycznej i wyposażenia. </t>
  </si>
  <si>
    <t>77-200</t>
  </si>
  <si>
    <t>Budowa lądowiska dla śmigłowców przy jednostce wyspecjalizowanej w zakresie udzielania świadczeń zdrowotnych niezbędnych dla ratownictwa medycznego w Wałczu</t>
  </si>
  <si>
    <t>Kołobrzeska 44</t>
  </si>
  <si>
    <t>Celem projektu jest poprawa jakości i dostępności usług świadczonych przez Lotnicze Pogotowie Ratunkowe, co przyczyni się do zwiększenia dostępności świadczeń zdrowotnych dla pacjentów. Zakres przedmiotowy projektu - wybudowanie i wyremontowanie oraz doposażanie 5 baz Lotniczego Pogotowia Ratunkowego zlokalizowanych w: - Olsztynie-Gryźlinach - budowa bazy HEMS wraz z zagospodarowaniem terenu; zaprojektowanie, dostawa i montaż przesuwnicy pod śmigłowiec; zakup wyposażenia bazy, - Świdniku-Lublinie - budowa bazy HEMS wraz z zagospodarowaniem terenu; zaprojektowanie, dostawa i montaż przesuwnicy pod śmigłowiec; zakup wyposażenia bazy, - Płocku - przebudowa/rozbudowa bazy HEMS wraz z zagospodarowaniem terenu; zaprojektowanie, dostawa i montaż przesuwnicy pod śmigłowiec; zakup wyposażenia bazy, - Gdańsku - zaprojektowanie i wybudowanie stacji paliw do tankowania śmigłowca, - Sanoku - zaprojektowanie i wybudowanie kontenerowego agregatu prądowego wraz z dostosowaniem istniejącej instalacji elektrycznej.</t>
  </si>
  <si>
    <t>POIS.09.01.00-00-0257/18-00</t>
  </si>
  <si>
    <t>Wschowska 3</t>
  </si>
  <si>
    <t>POIS.09.01.00-00-0258/18-00</t>
  </si>
  <si>
    <t>SAMODZIELNY PUBLICZNY ZAKŁAD OPIEKI ZDROWOTNEJ W ŁAPACH</t>
  </si>
  <si>
    <t>Łapy</t>
  </si>
  <si>
    <t>18-100</t>
  </si>
  <si>
    <t>Janusza Korczaka 23</t>
  </si>
  <si>
    <t xml:space="preserve">główne aspekty inwestycji, opis technologii produkcji i wyposażenia oraz opis produktów. Przedmiotem przedsięwzięcia jest rozbudowa budynku głównego SPZOZ w Łapach o budynek Szpitalnego Oddziału Ratunkowego wraz z adaptacją i dostosowaniem części istniejących pomieszczeń parteru przedmiotowego budynku głównego na zaplecze biurowo-socjalne dla SOR-u, budowa naziemnego lądowiska dla śmigłowców ratownictwa medycznego oraz infrastrukturą towarzyszącą dla całego zamierzenia. Projekt zakłada zakup dokumentacji projektowej oraz usług budowlanych związanych z budową SOR i lądowiska oraz zakupem sprzętu i aparatury medycznej stanowiącej niezbędne wyposażenie SOR. Projekt zakłada również zakup usługi doradczej w zakresie sporządzenia studium wykonalności, koszty nadzoru inwestorskiego oraz promocji. </t>
  </si>
  <si>
    <t>POIS.09.01.00-00-0260/18-00</t>
  </si>
  <si>
    <t>Przebudowa pomieszczeń COM w Jarosławiu na potrzeby utworzenia i wyposażenia SOR wraz z lądowiskiem</t>
  </si>
  <si>
    <t>CENTRUM OPIEKI MEDYCZNEJ</t>
  </si>
  <si>
    <t>Jarosław</t>
  </si>
  <si>
    <t>37-500</t>
  </si>
  <si>
    <t>3 Maja70</t>
  </si>
  <si>
    <t>Projekt zakłada utworzenie w Centrum Opieki Medycznej w Jarosławiu Szpitalnego Oddziału Ratunkowego z niezbędnym wyposażeniem w infrastrukturę medyczną oraz utworzenie lądowiska dla helikopterów na istniejącym budynku wielofunkcyjnym.</t>
  </si>
  <si>
    <t>POIS.09.01.00-00-0261/18-00</t>
  </si>
  <si>
    <t>Przebudowa Izby Przyjęć w Szpitalu Powiatowym w Sokołowie Podlaskim na potrzeby SOR</t>
  </si>
  <si>
    <t>SAMODZIELNY PUBLICZNY ZAKŁAD OPIEKI ZDROWOTNEJ W SOKOŁOWIE PODLASKIM</t>
  </si>
  <si>
    <t>Sokołów Podlaski</t>
  </si>
  <si>
    <t>08-300</t>
  </si>
  <si>
    <t>Księdza Bosco 5</t>
  </si>
  <si>
    <t xml:space="preserve">Projekt dotyczy utworzenia nowego szpitalnego oddziału ratunkowego na bazie istniejącej izby przyjęć. Zakres projektu obejmował będzie następujące zadania: - Przygotowanie projektu (wykonanie projektu budowlanego i studium wykonalności) - Roboty budowlane - przebudowa pomieszczeń Izby przyjęć na potrzeby Szpitalnego Oddziału Ratunkowego wraz z budową podjazdu dla karetek, - Zakup sprzętu medycznego - SOR, - Nadzór inwestorski, - Zarządzanie projektem, - Informacja i promocja. </t>
  </si>
  <si>
    <t>POIS.09.01.00-00-0263/18-00</t>
  </si>
  <si>
    <t>Modernizacja i doposażenie Klinicznego Szpitala Wojewódzkiego Nr 2 im. Św. Jadwigi Królowej w Rzeszowie na potrzeby funkcjonowania centrum urazowego dla dzieci</t>
  </si>
  <si>
    <t>POIS.09.01.00-00-0264/18-00</t>
  </si>
  <si>
    <t>Rozbudowa i doposażenie Samodzielnego Publicznego Zakładu Opieki Zdrowotnej MSWiA w Kielcach celem utworzenia Szpitalnego Oddziału Ratunkowego - I ETAP</t>
  </si>
  <si>
    <t>SAMODZIELNY PUBLICZNY ZAKŁAD OPIEKI ZDROWOTNEJ MINISTERSTWA SPRAW WEWNĘTRZNYCH I ADMINISTRACJI W KIELCACH</t>
  </si>
  <si>
    <t>25-375</t>
  </si>
  <si>
    <t>Wojska Polskiego 51</t>
  </si>
  <si>
    <t>Celem projektu jest utworzenie Szpitalnego Oddziału Ratunkowego w strukturach SP ZOZ MSWiA w Kielcach. W zakres projektu wchodzą roboty budowlane i zakup sprzętu/wyposażenia.</t>
  </si>
  <si>
    <t>POIS.09.01.00-00-0267/18-00</t>
  </si>
  <si>
    <t>Dofinansowanie robót budowlanych w zakresie modernizacji i przebudowy Szpitalnego Oddziału Ratunkowego oraz modernizacja drogi dojazdowo-ewakuacyjnej z SOR i lądowiska dla helikopterów oraz zakup sprzętu medycznego dla SOR-u.</t>
  </si>
  <si>
    <t>POIS.09.01.00-00-0269/18-00</t>
  </si>
  <si>
    <t>ZESPÓŁ OPIEKI ZDROWOTNEJ W NYSIE</t>
  </si>
  <si>
    <t>Bohaterów Warszawy 34</t>
  </si>
  <si>
    <t xml:space="preserve">Zakres przedmiotowy: 1 ) Zakup aparatury medycznej 1 Szpitalny Oddział Ratunkowy kardiomonitor 4 szt. 2 Szpitalny Oddział Ratunkowy respirator 3 szt. 3 Szpitalny Oddział Ratunkowy USG 1 szt. 4 Szpitalny Oddział Ratunkowy pulsoksymetr 2 szt. 5 Szpitalny Oddział Ratunkowy elektryczne urządzenie do ssania 4 szt. 6 Szpitalny Oddział Ratunkowy zestaw do trudnej intubacji 2 szt. 7 Szpitalny Oddział Ratunkowy zestaw do intubacji i wentylacji 4 szt. 8 Szpitalny Oddział Ratunkowy aparat do powierzchownego ogrzewania pacjenta 1 szt. 2) Zarządzanie projektem 3) Działania informacyjno-promocyjne </t>
  </si>
  <si>
    <t>Dofinansowanie zakupu sprzętu medycznego dla Szpitalnego Oddziału Ratunkowego w Zespole Opieki Zdrowotnej w Bolesławcu</t>
  </si>
  <si>
    <t>Dofinansowanie zakupu sprzętu medycznego dla Szpitalnego Oddziału Ratunkowego w Samodzielnym Publicznym Zespole Zakładów Opieki Zdrowotnej w Gryficach</t>
  </si>
  <si>
    <t>POIS.09.01.00-00-0272/18-00</t>
  </si>
  <si>
    <t>Dofinansowanie zakupu sprzętu medycznego dla Szpitalnego Oddziału Ratunkowego w Samodzielnym Publicznym Zakładzie Opieki Zdrowotnej w Działdowie</t>
  </si>
  <si>
    <t xml:space="preserve">W projekcie zaplanowano następujące zadania: I. Zakup urządzeń I.1. defibrylator - 1 szt., I. 2. respirator- 1 szt., I. 3. USG- 1 szt., I.4. pompa infuzyjna jednostrzykawkowa- 4 szt., I. 5. analizator parametrów krytycznych- 1 szt. I. 6. zestaw do trudnej intubacji- 1 szt., II. Informacja i promocja II.1. Artykuł na stronie www.spzoz-dzialdowo.pl o projekcie i otrzymaniu dofinansowania II.2. Ogłoszenie w prasie lokalnej o zrealizowanym projekcie i otrzymaniu dofinansowania III. 3. Artykuł na stronie www.spzoz-dzialdowo.pl o zrealizowanym projekcie III. Pomoc techniczna III.1. Zarządzanie projektem </t>
  </si>
  <si>
    <t>Dofinansowanie zakupu sprzętu medycznego dla Szpitalnego Oddziału Ratunkowego w Szpitalu Uniwersyteckim im. Karola Marcinkowskiego w Zielonej Górze Sp. z o.o.</t>
  </si>
  <si>
    <t>Zyty 26</t>
  </si>
  <si>
    <t>POIS.09.01.00-00-0274/18-00</t>
  </si>
  <si>
    <t>Dofinansowanie zakupu sprzętu medycznego dla Szpitalnego Oddziału Ratunkowego w Wielospecjalistycznym Szpitalu Samodzielnym Publicznym Zakładzie Opieki Zdrowotnej w Nowej Soli</t>
  </si>
  <si>
    <t>WIELOSPECJALISTYCZNY SZPITAL SAMODZIELNY PUBLICZNY ZAKŁAD OPIEKI ZDROWOTNEJ W NOWEJ SOLI</t>
  </si>
  <si>
    <t>Chałubińskiego 7</t>
  </si>
  <si>
    <t xml:space="preserve">Zakres rzeczowy projektu obejmuje zakup nastepującego sprzetu medycznego: USG 1 szt. respirator transportowy 1 szt. kardiomonitor 2 szt. pulsoksymetr 2 szt. zestaw do trudnej intubacji 1s zt. kapnograf 1 szt. aparat do podgrzewania płynów infuzyjnych 2 szt. defibrylator 2 szt. aparat do powierzchniowego ogrzewania pacjenta 1 szt. </t>
  </si>
  <si>
    <t>Dofinansowanie zakupu sprzętu medycznego dla Szpitalnego Oddziału Ratunkowego w Szpitalu Powiatowym w Zawierciu</t>
  </si>
  <si>
    <t>POIS.09.01.00-00-0276/18-00</t>
  </si>
  <si>
    <t>Dofinansowanie zakupu sprzętu medycznego dla Szpitalnego Oddziału Ratunkowego w SPSK Nr 1 PUM w Szczecinie</t>
  </si>
  <si>
    <t xml:space="preserve">Zakres rzeczowy projektu obejmuje zakup następującego sprzętu medycznego: Kardiomonitor 1 szt. USG 1 szt. Pompa infuzyjna ze stacją dokującą 1 szt. Aparat do podgrzewania płynów infuzyjnych 1 szt. Pulsoksymetr 1 szt. Elektryczne urządzenie do ssania 1 szt. Zestaw do trudnej intubacji 1 szt. </t>
  </si>
  <si>
    <t>Dofinansowanie zakupu sprzętu medycznego dla Szpitalnego Oddziału Ratunkowego w Wejherowie: Szpitale Pomorskie sp. z o. o.</t>
  </si>
  <si>
    <t>Dofinansowanie zakupu sprzętu medycznego dla Szpitalnego Oddziału Ratunkowego w Podhalańskim Szpitalu Specjalistycznym im. Jana Pawła II w Nowym Targu</t>
  </si>
  <si>
    <t>Szpitalna 14</t>
  </si>
  <si>
    <t>POIS.09.01.00-00-0280/18-00</t>
  </si>
  <si>
    <t>Dofinansowanie zakupu sprzętu medycznego dla Szpitalnego Oddziału Ratunkowego Szpitala Powiatowego w Radomsku</t>
  </si>
  <si>
    <t>SZPITAL POWIATOWY W RADOMSKU</t>
  </si>
  <si>
    <t>Radomsko</t>
  </si>
  <si>
    <t>97-500</t>
  </si>
  <si>
    <t>Jagiellońska 36</t>
  </si>
  <si>
    <t xml:space="preserve">Przedmiotem projektu jest doposażenie SOR w niezbędny sprzęt medyczny służący do ratowania życia i zdrowia dzieci, posiadający szereg rozwiązań energooszczędnych, zakupy sprzętowe obejmują: 1. kardiomonitory- 2 szt., 2. defibrylatory- 2 szt., 3. respirator 1 szt., 4. pompy infuzyjne- 6 szt., 5. zestaw do trudnej intubacji 1 szt., 6. aparat do powierzchownego ogrzewania pacjenta- 1 szt. Ponadto, zaplanowano również koszty zarządzania i promocji projektu. </t>
  </si>
  <si>
    <t>POIS.09.01.00-00-0281/18-00</t>
  </si>
  <si>
    <t>W ramach projektu przewidziano realizację nastepujących zadań: 1. Zakup sprzetu medycznego: - Respirator - 2 szt. - USG - 1 szt. 2. Promocja projektu - zakup i montaż tablicy 3. Zarządzanie projektem</t>
  </si>
  <si>
    <t>POIS.09.01.00-00-0282/18-00</t>
  </si>
  <si>
    <t>Dofinansowanie zakupu sprzętu medycznego dla Szpitalnego Oddziału Ratunkowego w Wojewódzkim Specjalistycznym Szpitalu Dziecięcym im. S. Popowskiego w Olsztynie</t>
  </si>
  <si>
    <t xml:space="preserve">W ramach projektu zaplanowano następujące zadania: 1. Zakup sprzętu: - 4 kardiomonitorów, - 1 respiratora, - 12 pomp infuzyjnych, - 2 aparatów do szybkiego przetaczania płynów, - 2 pulsoksymetrów, - 1 kapnografu, - 1 aparatu do znieczulania, - 2 zestawów do trudnej intubacji. 2. Zarządzanie 3. Informacja i promocja. </t>
  </si>
  <si>
    <t>Dofinansowanie zakupu sprzętu medycznego dla Szpitalnego Oddziału Ratunkowego w Wielospecjalistycznym Szpitalu - Samodzielnym Publicznym Zespole Opieki Zdrowotnej w Zgorzelcu</t>
  </si>
  <si>
    <t>POIS.09.01.00-00-0284/18-00</t>
  </si>
  <si>
    <t>Dofinansowanie zakupu sprzętu medycznego dla Szpitalnego Oddziału Ratunkowego w Wojewódzkim Szpitalu Specjalistycznym im. NMP w Częstochowie</t>
  </si>
  <si>
    <t>WOJEWÓDZKI SZPITAL SPECJALISTYCZNY IM. NAJŚWIĘTSZEJ MARYI PANNY</t>
  </si>
  <si>
    <t>Bialska 104/118</t>
  </si>
  <si>
    <t xml:space="preserve">Zakres przedmiotowy: 1. Zakup sprzętu i wyposażenia: kardiomonitor - 3 defibrylator - 1 respirator - 1 USG - 1 pompa infuzyjna - 3 aparat do podgrzewania płynów infuzyjnych - 2 aparat do szybkiego przetaczania płynów - 3 pulsoksymetr - 2 kapnograf - 2 elektryczne urządzenie do ssania - 3 zestaw do intubacji i wentylacji - 2 aparat do powierzchownego ogrzewania pacjenta - 1 2. Zarządzanie projektem 3. Informacja i promocja: w zakresie zadania przewidziano wykonanie dużej tablicy informacyjnej/pamiątkowej (1 szt.) do umieszczenia na zewnątrz budynku oraz małej tablicy wewnątrz budynku (1 szt.). Ponadto zaplanowano wykonanie plakatów informacyjnych (5 szt) </t>
  </si>
  <si>
    <t>POIS.09.01.00-00-0286/18-00</t>
  </si>
  <si>
    <t>Dofinansowanie zakupu sprzętu medycznego dla Szpitalnego Oddziału Ratunkowego Samodzielnego Publicznego Zespołu Opieki Zdrowotnej w Mińsku Mazowieckim</t>
  </si>
  <si>
    <t>SAMODZIELNY PUBLICZNY ZESPÓŁ OPIEKI ZDROWOTNEJ W MIŃSKU MAZOWIECKIM</t>
  </si>
  <si>
    <t>Mińsk Mazowiecki</t>
  </si>
  <si>
    <t>05-300</t>
  </si>
  <si>
    <t>Szpitalna 37</t>
  </si>
  <si>
    <t xml:space="preserve">Zadania przewidziane do realizacji w projekcie: 1. Zarządzanie projektem. W ramach niniejszego zadania przewidziane jest finansowania kosztów wynagrodzeń a) Kierownika Projektu – koordynacja działań w ramach realizowanego projektu b) Asystenta ds. zamówień publicznych – opracowanie dokumentacji projektowej c) Asystenta ds. promocji – opracowanie materiałów promocyjnych d) Księgowa projektu – rozliczenie projektu 2. Zakup sprzętu medycznego. W ramach zadania zakupiony zostanie następujący sprzęt: a) Kardiomonitor – 5 szt. b) Defibrylator – 1 szt. c) Respirator – 1 szt. d) Aparat USG – 1 szt. e) Pompa infuzyjna – 2 szt. f) Pulsoksymetr – 2 szt. g) Analizator parametrów krytycznych. – 1 szt. 3. Promocja projektu Promocja projektu obejmuje: a) Zakup tablicy informacyjnej b) Ogłoszenie w prasie o rozpoczęciu i założeniach projektu c) Zakup gadżetów promocyjnych (100 długopisów oraz 35 pluszaków z logo UE, POIS oraz projektu) d) Ogłoszenie w prasie o zakończeniu i wynikach projektu e) Zakup tablicy pamiątkowej </t>
  </si>
  <si>
    <t>Dofinansowanie zakupu sprzętu medycznego dla Szpitalnego Oddziału Ratunkowego w Wojewódzkim Szpitalu im. Zofii z Zamoyskich Tarnowskiej w Tarnobrzegu</t>
  </si>
  <si>
    <t>POIS.09.01.00-00-0288/18-00</t>
  </si>
  <si>
    <t xml:space="preserve">W ramach projektu przewiduje się zakup: 1) kardiomonitorów z wyposażeniem (5 szt.) 2) defibrylatora z wyposażeniem (1 szt.) 3) respiratora z wyposażeniem (1 szt.) 4) pomp infuzyjnych z wyposażeniem (5 szt.) 5) aparatu do podgrzewania płynów infuzyjnych (1 szt.) 6) pulsoksymetrów (5 szt.) 7) kapnografu (1 szt.) 8) elektrycznych urządzeń do ssania z wyposażeniem (2 szt.) 9) zestawu do trudnej intubacji z wyposażeniem (1 zestaw) 10) zestawów do intubacji i wentylacji z wyposażeniem (2 zestawy) 11) aparatu do powierzchownego ogrzewania pacjenta z wyposażeniem (1 szt.) </t>
  </si>
  <si>
    <t>POIS.09.01.00-00-0289/18-00</t>
  </si>
  <si>
    <t>Dofinansowanie zakupu sprzętu medycznego dla Szpitalnego Oddziału Ratunkowego w Wojewódzkim Szpitalu Specjalistycznym im. J. Korczaka w Słupsku Sp. z o. o.</t>
  </si>
  <si>
    <t>WOJEWÓDZKI SZPITAL SPECJALISTYCZNY IM. JANUSZA KORCZAKA W SŁUPSKU SP. Z O.O</t>
  </si>
  <si>
    <t>Słupsk</t>
  </si>
  <si>
    <t>76-200</t>
  </si>
  <si>
    <t>Hubalczyków 1</t>
  </si>
  <si>
    <t>Zakup aparatury medycznej – Zakup niezbędnego wyposażenia medycznego dla SOR zgodnie z Rozporządzeniem Ministra Zdrowia w sprawie szpitalnego oddziału ratunkowego.kardiomonitor - 3 szt, respirator – 1 szt. , USG – 1 szt. , pompa infuzyjna – 10 szt, pulsoksymetr – 2 szt., kapnograf – 1 szt., elektryczne urządzenie do ssania – 1 szt, zestaw do intubacji i wentylacji – 1 szt.</t>
  </si>
  <si>
    <t>Dofinansowanie zakupu sprzętu medycznego dla Szpitalnego Oddziału Ratunkowego Szpitala Specjalistycznego w Stalowej Woli</t>
  </si>
  <si>
    <t>Dofinansowanie zakupu sprzętu medycznego dla Szpitalnego Oddziału Ratunkowego SPZOZ Zespół Szpitali Miejskich w Chorzowie</t>
  </si>
  <si>
    <t>Dofinansowanie zakupu sprzętu medycznego dla Szpitalnego Oddziału Ratunkowego w Samodzielnym Publicznym Specjalistycznym Zakładzie Opieki Zdrowotnej w Lęborku</t>
  </si>
  <si>
    <t>POIS.09.01.00-00-0293/18-00</t>
  </si>
  <si>
    <t>Wyposażenie w sprzęt medyczny dla Szpitalnego Oddziału Ratunkowego w Szpitalu Matki Bożej Nieustającej Pomocy w Wołominie</t>
  </si>
  <si>
    <t xml:space="preserve">W ramach realizacji projektu pn. „Zakup sprzętu medycznego dla Szpitalnego Oddziału Ratunkowego Szpitala Matki Bożej Nieustającej Pomocy w Wołominie” planuje się przeprowadzenie następujących działań: • Zakup sprzętu dla SOR: - kardiomonitor - 1 szt. -defibrylator - 1 szt. - respirator transportowy - 2 szt. - USG - 1 szt. - pompa infuzyjna - 4 szt. - aparat do podgrzewania płynów infuzyjnych - 1 szt. - aparat do szybkiego przetaczania płynów - 1 szt. - pulsoksymetr - 3 szt. - kapnograf - 1 - analizator parametr szt. ów krytycznych dla dzieci - 1 szt. - elektryczne urządzenie do ssania dla dzieci - 2 szt. - aparat do znieczulania - 2 szt. - zestaw do trudnej intubacji - 1 szt. - zestaw do intubacji i wentylacji - 1 szt. - aparat do powierzchownego ogrzewania pacjenta - 2 szt. • Informacja i promocja </t>
  </si>
  <si>
    <t>Dofinansowanie zakupu sprzętu medycznego dla Szpitalnego Oddziału Ratunkowego w Specjalistycznym Centrum Medycznym im. św. Jana Pawła II S.A. w Polanicy-Zdroju</t>
  </si>
  <si>
    <t>SPECJALISTYCZNE CENTRUM MEDYCZNE IM. ŚW. JANA PAWŁA II S.A.</t>
  </si>
  <si>
    <t>POIS.09.01.00-00-0295/18-00</t>
  </si>
  <si>
    <t>Dofinansowanie zakupu sprzętu medycznego dla Szpitalnego Oddziału Ratunkowego w Wojewódzkim Szpitalu Podkarpackim im. Jana Pawła II w Krośnie</t>
  </si>
  <si>
    <t>WOJEWÓDZKI SZPITAL PODKARPACKI IM. JANA PAWŁA II W KROŚNIE</t>
  </si>
  <si>
    <t>Korczyńska 57</t>
  </si>
  <si>
    <t xml:space="preserve">Zakres projektu obejmuje zakup następującego sprzętu medycznego: - Kardiomonitor (1 szt.) - Defibrylator (1 szt.) - USG (1 szt.) - Pompa infuzyjna (1 szt.) - Aparat do podgrzewania płynów infuzyjnych (1 szt.) - Aparat do szybkiego przetaczania płynów (4 szt.) - Pulsoksymetr (2 szt.) - Kapnograf (1 szt.) - Analizator parametrów krytycznych (1 szt.) - Elektryczne urządzenie do ssania (3 szt.) - Zestaw do trudnej intubacji (2 szt.) - Zestaw do intubacji i wentylacji (2 szt.) </t>
  </si>
  <si>
    <t>Dofinansowanie zakupu sprzętu medycznego dla Szpitalnego Oddziału Ratunkowego w Szpitalu Uniwersyteckim nr 1 im. dr. A. Jurasza w Bydgoszczy</t>
  </si>
  <si>
    <t>Dofinansowanie zakupu sprzętu medycznego dla Szpitalnego Oddziału Ratunkowego w Wojewódzkim Szpitalu Zespolonym w Elblągu</t>
  </si>
  <si>
    <t>Dofinansowanie zakupu sprzętu medycznego dla Szpitalnego Oddziału Ratunkowego w Górnośląskim Centrum Zdrowia Dziecka w Katowicach</t>
  </si>
  <si>
    <t>POIS.09.01.00-00-0299/18-00</t>
  </si>
  <si>
    <t>Dofinansowanie zakupu sprzętu medycznego dla Szpitalnego Oddziału Ratunkowego w Regionalnym Szpitalu Specjalistycznym im. dr. Wł. Biegańskiego w Grudziądzu</t>
  </si>
  <si>
    <t xml:space="preserve">W ramach projektu przewidziano: - Zarządzanie projektem - Zakup sprzętu medycznego defibrylator - 2 szt. respirator - 1 szt. aparat do podgrzewania płynów infuzyjnych - 2 szt. aparat do szybkiego przetaczania płynów - 1 szt. pulsoksymetr - 1 szt. analizator parametrów krytycznych - 1 szt. elektryczne urządzenie do ssania - 1 szt. zestaw do trudnej intubacji - 1 szt. zestaw do intubacji i wentylacji - 1 szt. aparat do powierzchownego ogrzewania pacjenta - 1 szt. - Promocja projektu </t>
  </si>
  <si>
    <t>Dofinansowanie zakupu sprzętu medycznego dla Szpitalnego Oddziału Ratunkowego w Mazowieckim Szpitalu Wojewódzkim im. św. Jana Pawła II w Siedlcach Sp. z o.o.</t>
  </si>
  <si>
    <t>POIS.09.01.00-00-0301/18-00</t>
  </si>
  <si>
    <t>Dofinansowanie zakupu sprzętu medycznego dla Szpitalnego Oddziału Ratunkowego w Szpitalu Giżyckim Sp. z o. o.</t>
  </si>
  <si>
    <t>"SZPITAL GIŻYCKI" SPÓŁKA Z OGRANICZONĄ ODPOWIEDZIALNOŚCIĄ W RESTRUKTURYZACJI</t>
  </si>
  <si>
    <t>Warszawska 41</t>
  </si>
  <si>
    <t xml:space="preserve">Przedmiotowy zakres projektu obejmuje: Zakup wyposażenia – aparatury medycznej – zadanie będzie obejmowało wyposażenie oddziału ratunkowego w: - kardiomonitor (1 szt.), - defibrylator (1 szt.), - respirator (1 szt.), - pompa infuzyjna (1 szt.), - aparat do podgrzewania płynów infuzyjnych (1 szt.), - aparat do szybkiego przetaczania płynów (1 szt.), - pulsoksymetr (1 szt.), - kapnograf (1 szt.), - analizator parametrów krytycznych (1 szt.), - elektryczne urządzenie do ssania (1 szt.), - aparat do znieczulania (1 szt.), - zestaw do trudnej intubacji (1 szt.), - zestaw do intubacji i wentylacji (1 szt.). W ramach projektu sfinansowana zostanie także jego promocja, poprzez zakup tablicy informacyjno-pamiątkowej o realizacji projektu. Ponadto Wnioskodawca promował będzie projekt i jego rezultaty na swojej stronie internetowej. </t>
  </si>
  <si>
    <t>Dofinansowanie zakupu sprzętu medycznego dla Szpitalnego Oddziału Ratunkowego w Szpitalu Powiatowym w Chrzanowie</t>
  </si>
  <si>
    <t>POIS.09.01.00-00-0303/18-00</t>
  </si>
  <si>
    <t>Dofinansowanie zakupu sprzętu medycznego dla Szpitalnego Oddziału Ratunkowego w Samodzielnym Publicznym Specjalistycznym Szpitalu Zachodnim im. św. Jana Pawła II w Grodzisku Mazowieckim</t>
  </si>
  <si>
    <t xml:space="preserve">Zakres projektu obejmuje zakup nastepującego sprzętu medycznego: Kardiomonitory (liczba sztuk: 3) Aparat USG przenośny (liczba sztuk: 1) Defibrylator (liczba sztuk: 1) Pulsoksymetr (liczba sztuk: 3) Respirator stacjonarny (liczba sztuk: 1) Pompa infuzyjna (liczba sztuk: 3). </t>
  </si>
  <si>
    <t>DOFINANSOWANIE ZAKUPU SPRZĘTU MEDYCZNEGO DLA SZPITALNEGO ODDZIAŁU RATUNKOWEGO W GŁOGOWSKIM SZPITALU POWIATOWYM SP. Z O. O.</t>
  </si>
  <si>
    <t>POIS.09.01.00-00-0305/18-00</t>
  </si>
  <si>
    <t xml:space="preserve">W ramach projektu zaplanowano zakup 8 szt. aparatury medycznej służącej do ratowania życia i zdrowia dzieci, zgodnie z Rozporządzeniem Ministra Zdrowia z dnia 3 listopada 2011 r. w sprawie szpitalnego oddziału ratunkowego, w tym: • Defibrylator, • Respirator, • USG, • Pulsoksymetr – 2 szt. • Analizator parametrów krytycznych, • Elektryczne urządzenie do ssania, • Aparat do powierzchownego ogrzewania pacjenta. </t>
  </si>
  <si>
    <t>Dofinansowanie zakupu sprzętu medycznego dla Szpitalnego Oddziału Ratunkowego w SPZZOZ w Przasnyszu</t>
  </si>
  <si>
    <t>POIS.09.01.00-00-0307/18-00</t>
  </si>
  <si>
    <t>Dofinansowanie zakupu sprzętu medycznego dla Szpitalnego Oddziału Ratunkowego w Niepublicznym Zakładzie Opieki Zdrowotnej Szpital im. prof. Z. Religi w Słubicach Sp. z o. o.</t>
  </si>
  <si>
    <t>NIEPUBLICZNY ZAKŁAD OPIEKI ZDROWOTNEJ SZPITAL IM. PROFESORA ZBIGNIEWA RELIGI W SŁUBICACH SPÓŁKA Z OGRANICZONĄ ODPOWIEDZIALNOŚCIĄ</t>
  </si>
  <si>
    <t>Słubice</t>
  </si>
  <si>
    <t>69-100</t>
  </si>
  <si>
    <t>Nadodrzańska 6</t>
  </si>
  <si>
    <t xml:space="preserve">Zakres przedmiotowy projektu: - Zakup aparatury medycznej: • respirator, • USG, • analizator parametrów krytycznych + system do szybkiej diagnostyki kardiologicznej, • aparat do znieczulania, • zestaw do trudnej intubacji z wideolaryngoskopemie szpitalnego oddziału ratunkowego. - Zarządzanie projektem - Promocja i informacja projektu </t>
  </si>
  <si>
    <t>Dofinansowanie zakupu sprzętu medycznego dla Szpitalnego Oddziału Ratunkowego w Szpitalu Wielospecjalistycznym im. dr. Ludwika Błażka w Inowrocławiu</t>
  </si>
  <si>
    <t>Poznańska 97</t>
  </si>
  <si>
    <t>Dofinansowanie zakupu sprzętu medycznego dla Szpitalnego Oddziału Ratunkowego w Miechowie</t>
  </si>
  <si>
    <t>POIS.09.01.00-00-0310/18-00</t>
  </si>
  <si>
    <t>Dofinansowanie zakupu sprzętu medycznego dla Szpitalnego Oddziału Ratunkowego w Szpitalu Wojewódzkim im. Prymasa Kardynała Stefana Wyszyńskiego</t>
  </si>
  <si>
    <t xml:space="preserve">Projekt swym zakresem obejmie zakup niezbędnego sprzętu medycznego służącemu ratowaniu życia i zdrowia dzieci dla SOR oraz działania informacyjno – promocyjne projektu. W ramach projektu zostanie zakupiony następujący sprzęt medyczny: Kardiomonitor (1 szt.), Defibrylator (1szt.), Respirator (1 szt.), USG (1 szt.), Pompa infuzyjna (1 szt.), Pulsoksymetr (4 szt,), Kapnograf (1 szt.), Zestaw do trudnej intubacji (1 szt.), Zestaw do intubacji i wentylacji (1 szt.), Aparat do powierzchniowego ogrzewania pacjenta (1 szt.) </t>
  </si>
  <si>
    <t>Dofinansowanie zakupu sprzętu medycznego dla Szpitalnego Oddziału Ratunkowego w Samodzielnym Publicznym Zakładzie Opieki Zdrowotnej- Zespół Zakładów w Makowie Mazowieckim</t>
  </si>
  <si>
    <t>POIS.09.01.00-00-0312/18-00</t>
  </si>
  <si>
    <t>Dofinansowanie zakupu sprzętu medycznego dla Szpitalnego Oddziału Ratunkowego w Wojewódzkim Centrum Szpitalnym Kotliny Jeleniogórskiej</t>
  </si>
  <si>
    <t xml:space="preserve">Zakres rzeczowy projektu obejmuje: - Zakup sprzętu medycznego - Promocja i informacja - Zarządzanie projektem Sprzęt medyczny planowany do zakupu: • kardiomonitor - 1 sztuka • defibrylator – 2 sztuki • pompa infuzyjna (kroplówkowa) – 8 sztuk • aparat do podgrzewania płynów infuzyjnych – 1 sztuka • pulsoksymetr – 8 sztuk • analizator parametrów krytycznych – 1 sztuka • aparat do znieczulania – 1 sztuka • aparat do powierzchniowego ogrzewania pacjenta -1 sztuka. </t>
  </si>
  <si>
    <t>Dofinansowanie zakupu sprzętu medycznego dla Szpitalnego Oddziału Ratunkowego w Nowodworskim Centrum Medycznym</t>
  </si>
  <si>
    <t>POIS.09.01.00-00-0314/18-00</t>
  </si>
  <si>
    <t>Dofinansowanie zakupu sprzętu medycznego dla Szpitalnego Oddziału Ratunkowego w Wojewódzkim Szpitalu Specjalistycznym we Wrocławiu</t>
  </si>
  <si>
    <t>WOJEWÓDZKI SZPITAL SPECJALISTYCZNY WE WROCŁAWIU</t>
  </si>
  <si>
    <t>Henryka Michała Kamieńskiego 73a</t>
  </si>
  <si>
    <t xml:space="preserve">Zakres rzeczowy projektu obejmuje: Zadanie 1. Zakup aparatury medycznej: wydatki kwalifikowane wartość brutto 272 000,00 wartość netto 251 851,86 zł (podatek VAT 8%) -kardiomonitor - 2szt., -respirator, -USG, -pompa infuzyjna - 3 szt., -aparat do podgrzewania płynów infuzyjnych, -pulsoksymetr - 2 szt., -elektryczne urządzenie do ssania. Zadanie 2 zarządzanie projektem Zadanie 3 Działania informacyjno-promocyjne - w ramach projektu zaplanowano wykonanie 1 tablicy pamiątkowej oraz 2 tabliczek pamiątkowych. </t>
  </si>
  <si>
    <t>POIS.09.01.00-00-0315/18-00</t>
  </si>
  <si>
    <t>Dofinansowanie zakupu sprzętu medycznego dla Szpitalnego Oddziału Ratunkowego w Radomskim Szpitalu Specjalistycznym im. dr. T. Chałubińskiego</t>
  </si>
  <si>
    <t>RADOMSKI SZPITAL SPECJALISTYCZNY IM. DR TYTUSA CHAŁUBIŃSKIEGO</t>
  </si>
  <si>
    <t>Radom</t>
  </si>
  <si>
    <t>26-610</t>
  </si>
  <si>
    <t>Lekarska 4</t>
  </si>
  <si>
    <t xml:space="preserve">W ramach projektu zostaną zrealizowane dwa zadania: I. Zakup aparatury medycznej: 1. Defibrylator – 3 szt. 2. USG – 1 szt. 3. Aparatu do znieczulenia 1 szt. 4. Zestaw do trudnej intubacji – 1 szt. 5. Zestaw do intubacji i wentylacji – 1 szt. 6. Aparat do powierzchownego ogrzewania pacjenta – 1 szt. II. Działania informacyjno-promocyjne. </t>
  </si>
  <si>
    <t>POIS.09.01.00-00-0316/18-00</t>
  </si>
  <si>
    <t>Dofinansowanie zakupu sprzętu medycznego dla Szpitalnego Oddziału Ratunkowego w Nowym Szpitalu w Świebodzinie Sp. z o. o.</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</si>
  <si>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(2 szt.) - Defibrylator (1 szt.) - Respirator (1 szt.) - USG (1 szt.) - Pompa infuzyjna (1 szt.) - Aparat do podgrzewania płynów infuzyjnych (2 szt.) - Aparat do szybkiego przetaczania płynów (2 szt.) - Pulsoksymetr (1 szt.) - Kapnograf (1 szt.) - Elektryczne urządzenie do ssania (2 szt.) - Zestaw do trudnej intubacji (1 szt.). II. Zarządzanie projektem III. Działania informacyjno - promocyjne: - zakup tablicy informacyjnej (1 szt.), - zakup naklejek z logotypami UE (15 szt.), - zakup tablicy pamiątkowej (1 szt.). </t>
  </si>
  <si>
    <t>POIS.09.01.00-00-0317/18-00</t>
  </si>
  <si>
    <t>Dofinansowanie zakupu sprzętu medycznego dla Szpitalnego Oddziału Ratunkowego w Poddębickim Centrum Zdrowia Sp. z o.o.</t>
  </si>
  <si>
    <t>PODDĘBICKIE CENTRUM ZDROWIA SPÓŁKA Z OGRANICZONĄ ODPOWIEDZIALNOŚCIĄ</t>
  </si>
  <si>
    <t>Poddębice</t>
  </si>
  <si>
    <t>99-200</t>
  </si>
  <si>
    <t>Mickiewicza 16</t>
  </si>
  <si>
    <t>POIS.09.01.00-00-0318/18-00</t>
  </si>
  <si>
    <t>Dofinansowanie zakupu sprzętu medycznego dla Szpitalnego Oddziału Ratunkowego w Samodzielnym Publicznym Zakładzie Opieki Zdrowotnej w Szamotułach</t>
  </si>
  <si>
    <t>SAMODZIELNY PUBLICZNY ZAKŁAD OPIEKI ZDROWOTNEJ W SZAMOTUŁACH</t>
  </si>
  <si>
    <t>Szamotuły</t>
  </si>
  <si>
    <t>64-500</t>
  </si>
  <si>
    <t>Sukiennicza 13</t>
  </si>
  <si>
    <t xml:space="preserve">W ramach projektu zakupiony zostanie następujący sprzęt: - kardiomonitor - 3 szt. - defibrylator - 1 szt. - - respirator - 1 szt. - USG - 1 szt. - pompa infuzyjna - 4 szt. - aparat do podgrzewania płynów infuzyjnych - 1 szt. - pulsoksymetr - 2 szt. - analizator parametrów krytycznych - 1 szt. - elektryczne urządzenie do ssania - 1 szt. - zestaw do trudnej intubacji - 1 szt. - zestaw do intubacji i wentylacji - 1 szt. Zakres projektu obejmuje także zarządzanie projektem oraz przeprowadzenie działań promocyjnych. </t>
  </si>
  <si>
    <t>POIS.09.01.00-00-0319/18-00</t>
  </si>
  <si>
    <t>Dofinansowanie zakupu sprzętu medycznego dla Szpitalnego Oddziału Ratunkowego w Tomaszowskim Centrum Zdrowia Sp. z o. o.</t>
  </si>
  <si>
    <t>TOMASZOWSKIE CENTRUM ZDROWIA SP. Z O.O.</t>
  </si>
  <si>
    <t>Tomaszów Mazowiecki</t>
  </si>
  <si>
    <t>97-200</t>
  </si>
  <si>
    <t>Jana Pawła II 35</t>
  </si>
  <si>
    <t xml:space="preserve">Zakres rzeczowo – finansowy 1. Zakup aparatury medycznej: kardiomonitor - 5 szt. defibrylator - 1 szt., aparat USG - 1 szt., pompa infuzyjna - 5 szt., kapnograf - 1 szt., analizator parametrów krytycznych - 1 szt., zestaw do trudnej intubacji 1szt., zestaw do intubacji i wentylacji - 1 szt., 2. Zarządzanie projektem 3. Działania informacyjno – promocyjne </t>
  </si>
  <si>
    <t>W wyniku realizacji inwestycji zostanie zakupiony : - kardiomonitor 1 szt. - respirator 1 szt. , - USG 1 szt., - aparat do znieczulania 1 szt. Ponadto w ramach projektu będzie wybrana firma zewnętrzna, która zajmie się zarządzaniem i rozliczeniem projektu oraz zostaną przeprowadzone działania informacyjno-promocyjne – 3 plakaty informacyjne.</t>
  </si>
  <si>
    <t>POIS.09.01.00-00-0322/18-00</t>
  </si>
  <si>
    <t>Dofinansowanie zakupu sprzętu medycznego dla Szpitalnego Oddziału Ratunkowego w Nowym Szpitalu w Olkuszu Sp. z o. o.</t>
  </si>
  <si>
    <t>NOWY SZPITAL W OLKUSZU SP. Z O.O.</t>
  </si>
  <si>
    <t xml:space="preserve">W ramach zakresu przedmiotowego niniejszego projektu zaplanowano: I. Zakup aparatury medycznej – obejmuje zakup 8 szt. następującego sprzętu medycznego - niezbędnego wyposażenia medycznego dla SOR zgodnie z Rozporządzeniem Ministra Zdrowia w sprawie szpitalnego oddziału ratunkowego: - Kardiomonitor (2 szt.) - Respirator (1 szt.) - USG (1 szt.) - Pulsoksymetr (3 szt.) - Aparat do znieczulania (1 szt.) II. Zarządzanie projektem III. Działania informacyjno - promocyjne - obejmują: - zakup tablicy informacyjnej (1 szt.),, - zakup naklejek z logotypami UE (15 szt.), - zakup tablicy pamiątkowej (1 szt.). </t>
  </si>
  <si>
    <t>POIS.09.01.00-00-0323/18-00</t>
  </si>
  <si>
    <t>Dofinansowanie zakupu sprzętu medycznego dla Szpitalnego Oddziału Ratunkowego w Samodzielnym Publicznym Zespole Opieki Zdrowotnej w Kędzierzynie-Koźlu</t>
  </si>
  <si>
    <t>SAMODZIELNY PUBLICZNY ZESPÓŁ OPIEKI ZDROWOTNEJ</t>
  </si>
  <si>
    <t>Kędzierzyn-Koźle</t>
  </si>
  <si>
    <t>47-200</t>
  </si>
  <si>
    <t>24 Kwietnia 5</t>
  </si>
  <si>
    <t xml:space="preserve">Zakres przedmiotowy projektu – Zadanie nr 1 Dostawa wyposażenia - planuje się zakup następującego wyposażenia: kardiomonitor 3 (szt.), defibrylator 1 (szt.), USG (1 szt.), pompa infuzyjna (2 szt.), aparat do szybkiego przetaczania płynów 1 (szt.), pulsoksymetr (2 szt.), elektryczne urządzenie do ssania (2 szt.). – Zadanie nr 2 Promocja projektu - zaplanowano następujące formy promocji - tablica informacyjna (1 szt.), tablica pamiątkowa (1 szt.), naklejki na sprzęt (12 szt.), plakaty (20 szt.). Zaplanowano także bezkosztowe formy promocji, tj. oznaczenie dokumentów oraz informacje zamieszczane na stronie internetowej Wnioskodawcy. – Zadanie nr 3 – zarządzanie projektem – obejmuje wszystkie niezbędne czynności dla prawidłowego prowadzenia i rozliczenia projektu. </t>
  </si>
  <si>
    <t>Dofinansowanie zakupu sprzętu medycznego dla Szpitalnego Oddziału Ratunkowego w Samodzielnym Publicznym Zespole Opieki Zdrowotnej w Krasnymstawie</t>
  </si>
  <si>
    <t>Sobieskiego 4</t>
  </si>
  <si>
    <t>Dofinansowanie zakupu sprzętu medycznego dla Szpitalnego Oddziału Ratunkowego w SP ZOZ Szpitalu Wielospecjalistycznym w Jaworznie</t>
  </si>
  <si>
    <t>Józefa Chełmońskiego 28</t>
  </si>
  <si>
    <t>POIS.09.01.00-00-0326/18-00</t>
  </si>
  <si>
    <t>Dofinansowanie zakupu sprzętu medycznego dla Szpitalnego Oddziału Ratunkowego w Szpitalu Ogólnym w Wysokiem Mazowieckiem</t>
  </si>
  <si>
    <t xml:space="preserve">Zakres projektu obejmuje: Zadanie nr 1 - zakup aparatury medycznej: - 2 kardiomonitory - Defibrylator - 2 respiratory - 2 pulsoksymetry - aparat do znieczulania Zadanie nr 2 - Zarządzanie projektem - przewidziano wyłonienie podmiotu zewnętrznego, posiadającego doświadczenie w pozyskiwaniu i realizacji Projektów finansowanych z funduszy europejskich, który będzie odpowiedzialny za kompleksowe przygotowanie dokumentacji aplikacyjnej prowadzenie i rozliczenie projektu zgodnie z wytycznymi Instytucji Zarządzającej. Zadanie 3 - Działania informacyjne promocyjne - zakup tablicy informacyjnej oraz organizację spotkania informacyjnego promującego projekt. </t>
  </si>
  <si>
    <t>POIS.09.01.00-00-0327/18-00</t>
  </si>
  <si>
    <t>Dofinansowanie zakupu sprzętu medycznego dla Szpitalnego Oddziału Ratunkowego w Powiatowym Centrum Zdrowia w Kartuzach</t>
  </si>
  <si>
    <t xml:space="preserve">W projekcie zaplanowano następujące zadania: - Działania informacyjno-promocyjne - Dostawa, montaż i uruchomienie specjalistycznej aparatury medycznej ratującej życie dzieci na potrzeby SOR przy PCZ w Kartuzach Zakres dostawy kształtuje się następująco: - Kardiomonitor – 2 szt. - Defibrylator – 2 szt., - Respirator – 1 szt., - Aparat do podgrzewania płynów infuzyjnych – 1 szt., - Pulsoksymetr – 2 szt., - Kapnograf – 1 szt., - Analizator parametrów krytycznych – 1 szt., - Aparat do znieczulania – 1 szt., - Zestaw do trudnej intubacji - 2 szt. - Zestaw do intubacji i wentylacji – 4 szt. </t>
  </si>
  <si>
    <t>Dofinansowanie zakupu sprzętu medycznego dla Szpitalnego Oddziału Ratunkowego w Samodzielnym Publicznym Zakładzie Opieki Zdrowotnej w Puławach</t>
  </si>
  <si>
    <t>POIS.09.01.00-00-0329/18-00</t>
  </si>
  <si>
    <t>Jarosława Iwaszkiewicza 5</t>
  </si>
  <si>
    <t xml:space="preserve">W ramach projektu planuje się zakup wyposażenia medycznego, dzięki któremu nastąpi znacząca poprawa bezpieczeństwa pacjentów przyjmowanych na Szpitalnym Oddziale Ratunkowym w stanach bezpośredniego zagrożenia życia. Sprzęt, który planuje się zakupić w ramach projektu to: 1. KARDIOMONITORY (4 SZTUKI) 2. DEFIBRYLATOR (1 sztuka) 3. RESPIRATOR (2 sztuki) 4. ULTRASONOGRAF (1 sztuka) 5. POMPY INFUZYJNE (6 sztuk) 6. APARAT DO PODGRZEWANIA PŁYNÓW INFUZYJNYCH (2 sztuki) 7. APARAT DO SZYBKIEGO PRZETACZANIA PŁYNÓW (2 sztuki) 8. PULSOKSYMETRY (4 sztuki) 9. ZESTAW DO TRUDNEJ INTUBACJI (1 sztuka) Ponadto w ramach realizacji projektu zaplanowano przeprowadzenie działań informacyjno – promocyjnych projektu. </t>
  </si>
  <si>
    <t>Dofinansowanie zakupu sprzętu medycznego dla Szpitalnego Oddziału Ratunkowego w Samodzielnym Publicznym Zespole Opieki Zdrowotnej w Kościanie</t>
  </si>
  <si>
    <t>POIS.09.01.00-00-0331/18-00</t>
  </si>
  <si>
    <t>Dofinansowanie zakupu sprzętu medycznego dla Szpitalnego Oddziału Ratunkowego w Szpitalu im.M.Kopernika w Łodzi</t>
  </si>
  <si>
    <t>Dofinansowanie zakupu sprzętu medycznego dla Szpitalnego Oddziału Ratunkowego w Szpitalu Specjalistycznym im. H. Klimontowicza w Gorlicach</t>
  </si>
  <si>
    <t>POIS.09.01.00-00-0333/18-00</t>
  </si>
  <si>
    <t>Dofinansowanie zakupu sprzętu medycznego dla Szpitalnego Oddziału Ratunkowego Uniwersyteckiego Dziecięcego Szpitala Klinicznego w Białymstoku</t>
  </si>
  <si>
    <t>Przedmiotem projektu jest dofinansowanie zakupu sprzętu medycznego dla Szpitalnego Oddziału Ratunkowego działającego w ramach Uniwersyteckiego Dziecięcego Szpitala Klinicznego w Białymstoku. Określony zakres projektu jest wynikiem analizy stanu wyposażenia w aspekcie możliwości świadczenia usług ratujących życie. W ramach projektu zostanie nabytych 12 szt. sprzętu i aparatury medycznej: kardiomonitor – 3 szt., defibrylator – 2 szt., USG – 1 szt., pulsometr 3 szt., elektryczne urządzenie do ssania – 2 szt., zestaw do trudnej intubacji 1 szt.</t>
  </si>
  <si>
    <t>POIS.09.01.00-00-0334/18-00</t>
  </si>
  <si>
    <t>Dofinansowanie zakupu sprzętu medycznego dla Szpitalnego Oddziału Ratunkowego w Janowie Lubelskim</t>
  </si>
  <si>
    <t>SAMODZIELNY PUBLICZNY ZESPÓŁ ZAKŁADÓW OPIEKI ZDROWOTNEJ W JANOWIE LUBELSKIM</t>
  </si>
  <si>
    <t>Jana Zamoyskiego 149</t>
  </si>
  <si>
    <t xml:space="preserve">Projekt polega na doposażeniu Szpitalnego Oddziału Ratunkowego SPZZOZ w Janowie Lubelskim w niezbędny sprzęt medyczny służący do ratowania życia i zdrowia pacjentów, tj.: Kardiomonitor (2 szt.), Defibrylator (2 szt.), Respirator (1 szt.), USG (1 szt.), Pompa infuzyjna (15 szt.), Aparat do podgrzewania płynów infuzyjnych (1 szt.), Pulsoksymetr (1 szt.), Kapnograf (1 szt.), Analizator parametrów krytycznych (1 szt.), Elektryczne urządzenie do ssania (1 szt.), Zestaw do trudnej intubacji (1 szt.), Zestaw do intubacji i wentylacji (4 szt.). Koszty w ramach projektu: Zadanie 1. Zakup aparatury medycznej Zadanie 2. Zarządzanie projektem Zadanie 3. Działania informacyjno-promocyjne </t>
  </si>
  <si>
    <t>Dofinansowanie zakupu sprzętu medycznego dla Szpitalnego Oddziału Ratunkowego w Regionalnym Centrum Zdrowia Sp. z o.o. w Lubinie</t>
  </si>
  <si>
    <t>Dofinansowanie zakupu sprzętu dla Szpitalnego Oddziału Ratunkowego w Pleszewskim Centrum Medycznym w Pleszewie</t>
  </si>
  <si>
    <t>Dofinansowanie zakupu sprzętu medycznego dla Szpitalnego Oddziału Ratunkowego w Zespole Opieki Zdrowotnej w Suchej Beskidzkiej</t>
  </si>
  <si>
    <t>POIS.09.01.00-00-0338/18-00</t>
  </si>
  <si>
    <t>Dofinansowanie zakupu sprzętu medycznego dla Szpitalnego Oddziału Ratunkowego w Samodzielnym Publicznym Zespole Opieki Zdrowotnej we Włodawie</t>
  </si>
  <si>
    <t>SAMODZIELNY PUBLICZNY ZESPÓŁ OPIEKI ZDROWOTNEJ WE WŁODAWIE</t>
  </si>
  <si>
    <t>al. Józefa Piłsudskiego 64</t>
  </si>
  <si>
    <t xml:space="preserve">Przedmiot projektu: 1. Głównym założeniem projektu jest zakup sprzętu medycznego na potrzeby Szpitalnego Oddziału Ratunkowego. Wnioskodawca planuje zakup wyszczególnionego poniżej sprzętu medycznego: a) kardiomonitor – 2 sztuki, b) defibrylator – 2 sztuki, c) respirator – 1 sztuka, d) USG – 1 sztuka, e) pompa infuzyjna – 5 sztuk, f) pulsoksymetr – 2 sztuki, g) kapnograf – 1 sztuka, h) elektryczne urządzenia do ssania – 2 sztuki. 2. Działania informacyjno – promocyjne, w ramach których zaplanowano zakup: a) dwóch artykułów prasowych b) naklejek na zakupiony w ramach projektu sprzęt c) tablicy informacyjno-pamiątkowej. </t>
  </si>
  <si>
    <t>POIS.09.01.00-00-0339/18-00</t>
  </si>
  <si>
    <t>ZESPÓŁ OPIEKI ZDROWOTNEJ „SZPITALA POWIATOWEGO” W SOCHACZEWIE</t>
  </si>
  <si>
    <t>Batalionów Chłopskich 3/7</t>
  </si>
  <si>
    <t xml:space="preserve">Przedmiot projektu: 1. Głównym założeniem projektu jest zakup sprzętu medycznego na potrzeby Szpitalnego Oddziału Ratunkowego. Wnioskodawca planuje zakup wyszczególnionego poniżej sprzętu medycznego: a) kardiomonitor – 1 sztuka, b) defibrylator – 1 sztuka, c) respirator – 2 sztuki, d) analizator parametrów krytycznych – 1 sztuka, e) elektryczne urządzenia do ssania – 2 sztuki, f) aparat do znieczulania – 1 sztuka, g) zestaw do trudnej intubacji – 1 sztuka, 2. Zarządzanie projektem. W ramach działania zaplanowano wynagrodzenie dla pracowników odpowiedzialnych za finansowo-księgową realizację projektu, rozliczanie projektu, przygotowanie i przeprowadzenie zamówień publicznych, przygotowanie specyfikacji technicznej planowanego do zakupienia sprzętu oraz określenie technicznych parametrów optymalnego wyposażenia medycznego na potrzeby SOR. 3. Działania informacyjno – promocyjne, w ramach których zaplanowano zakup: a) dwóch artykułów prasowych b) naklejek na zakupiony w ramach projektu sprzęt c) dwóch tablic informacyjno-pamiątkowych </t>
  </si>
  <si>
    <t>POIS.09.01.00-00-0340/18-00</t>
  </si>
  <si>
    <t>Dofinansowanie zakupu sprzętu medycznego dla Szpitalnego Oddziału Ratunkowego w Zespole Opieki Zdrowotnej w Skarżysku – Kamiennej</t>
  </si>
  <si>
    <t>Dofinansowanie zakupu sprzętu medycznego dla Szpitalnego Oddziału Ratunkowego w Samodzielnym Publicznym Zespole Opieki Zdrowotnej w Brzesku</t>
  </si>
  <si>
    <t>POIS.09.01.00-00-0342/18-00</t>
  </si>
  <si>
    <t>Dofinansowanie zakupu sprzętu medycznego dla Szpitalnego Oddziału Ratunkowego ZOZ w Oświęcimiu</t>
  </si>
  <si>
    <t>W ramach projektu Wnioskodawca przewiduje realizację następujących zadań: 1. Zadanie 1 Zakup aparatury medycznej, w tym: – kardiomonitor 3 szt., – defibrylator 2 szt., – respirator 1 szt., – USG 1 szt., – zestaw do trudnej intubacji 2 szt., 2. Zadanie 2 Zarządzanie projektem, w tym: 3. Zadanie 3 Działania informacyjno – promocyjne, w tym: – tablica informacyjna 1 szt., – tablica pamiątkowa 1 szt., – naklejki/ nalepki – roll-upy 2 szt., – informacja na stronie www Beneficjenta – informacja na wszelkiej dokumentacji związanej z projektem .</t>
  </si>
  <si>
    <t>POIS.09.01.00-00-0343/18-00</t>
  </si>
  <si>
    <t>Dofinansowanie zakupu sprzętu medycznego dla Szpitalnego Oddziału Ratunkowego w Szpitalu im. Mikołaja Kopernika w Gdańsku</t>
  </si>
  <si>
    <t>COPERNICUS PODMIOT LECZNICZY SP. Z O. O.</t>
  </si>
  <si>
    <t xml:space="preserve">W ramach projektu zaplanowano realizację 3 zadań w ramach następujących kategorii: 1. Dostawy sprzętu medycznego [szt.]: defibrylator – 3, respirator – 1, pulsoksymetr – 2, kapnograf - 2 aparat do powierzchownego ogrzewania pacjenta – 1 2. Działania informacyjno 3. Zarządzanie projektem </t>
  </si>
  <si>
    <t>Dofinansowanie zakupu sprzętu medycznego dla Szpitalnego Oddziału Ratunkowego w Kociewskim Centrum Zdrowia Sp. z o.o.</t>
  </si>
  <si>
    <t>POIS.09.01.00-00-0346/18-00</t>
  </si>
  <si>
    <t>Dofinansowanie zakupu sprzętu medycznego dla Szpitalnego Oddziału Ratunkowego w Wojewódzkim Szpitalu Zespolonym w Kielcach</t>
  </si>
  <si>
    <t xml:space="preserve">Zakres projektu obejmuje zakup następującego sprzętu medycznego: - defibrylator – 2 szt., cena jednostkowa - 25 242,84 zł brutto, wartość ogółem – 50 485,68 zł brutto - USG – 1 szt., cena jednostkowa – 105 000,00 zł brutto, wartość ogółem – 105 000,00 zł brutto - aparat do znieczulania – 1 szt., cena jednostkowa – 129 600,00 zł brutto, wartość ogółem – 129 600,00 zł brutto - zestaw do intubacji i wentylacji – 2 szt., cena jednostkowa – 2 689,20 zł brutto, wartość ogółem – 5 378,40 zł brutto </t>
  </si>
  <si>
    <t>POIS.09.01.00-00-0347/18-00</t>
  </si>
  <si>
    <t>Dofinansowanie zakupu sprzętu medycznego dla Szpitalnego Oddziału Ratunkowego w Wojewódzkim Szpitalu Specjalistycznym im. Marii Skłodowskiej-Curie w Zgierzu</t>
  </si>
  <si>
    <t xml:space="preserve">Zakres projektu obejmuje: 1. Zakup sprzętu i aparatury medycznej: Kardiomonitor – 1 szt. Defibrylator – 2 szt. Respirator – 3 szt. USG – 1 szt. Pompa infuzyjna – 4 szt. Aparat do szybkiego przetaczania płynów – 3 szt. Pulsoksymetr – 3 szt. Kapnograf – 1 szt. Analizator parametrów krytycznych – 1 szt. Elektryczne urządzenie do ssania – 1 szt. Zestaw do trudnej intubacji – 1 szt. Zestaw do intubacji i wentylacji – 1 szt. Aparat do powierzchniowego ogrzewania pacjenta – 1 szt. 2. Promocję projektu </t>
  </si>
  <si>
    <t>POIS.09.01.00-00-0348/18-00</t>
  </si>
  <si>
    <t>Dofinansowanie zakupu sprzętu medycznego dla Szpitalnego Oddziału Ratunkowego w Szpitalu Specjalistycznym w Kościerzynie Sp. z o.o.</t>
  </si>
  <si>
    <t xml:space="preserve">W projekcie zaplanowano następujące zadania: I. Zakup urządzeń: kardiomonitor – 2 szt.,defibrylator -1 szt., respirator – 1 szt., USG – 1 szt., pompa infuzyjna – 2 szt. II. Informacja i promocja III. Zarządzanie projektem </t>
  </si>
  <si>
    <t>Dofinansowanie zakupu sprzętu medycznego dla Szpitalnego Oddziału Ratunkowego w Szpitalu Ogólnym im. dr Witolda Ginela w Grajewie</t>
  </si>
  <si>
    <t>POIS.09.01.00-00-0350/18-00</t>
  </si>
  <si>
    <t>Dofinansowanie zakupu sprzętu medycznego dla Szpitalnego Oddziału Ratunkowego w Powiatowym Zakładzie Opieki Zdrowotnej w Starachowicach</t>
  </si>
  <si>
    <t>POWIATOWY ZAKŁAD OPIEKI ZDROWOTNEJ</t>
  </si>
  <si>
    <t>Starachowice</t>
  </si>
  <si>
    <t>27-200</t>
  </si>
  <si>
    <t>Radomska 70</t>
  </si>
  <si>
    <t>POIS.09.01.00-00-0351/18-00</t>
  </si>
  <si>
    <t>Dofinansowanie zakupu sprzętu medycznego dla Szpitalnego Oddziału Ratunkowego w Klinicznym Szpitalu Wojewódzkim Nr 2 im. Św. Jadwigi Królowej w Rzeszowie</t>
  </si>
  <si>
    <t xml:space="preserve">Projekt obejmuje zakup wyrobów medycznych: - Defibrylator (2 sztuki), - Respirator (3 sztuki), - USG (1 sztuka), - Zestaw do trudnej intubacji (1 sztuka). Ponadto w ramach projektu planuje się realizację następujących działań informacyjno-promocyjnych: - zakup tablic informacyjno-promocyjnych (2 szt.), - informacja o projekcie na stronie internetowej Beneficjenta, - oznaczenie miejsc realizacji projektu, - informacje prasowe w momencie rozpoczęcia i zakończenia realizacji projektu (2 szt.). </t>
  </si>
  <si>
    <t>POIS.09.01.00-00-0352/18-00</t>
  </si>
  <si>
    <t>Dofinansowanie zakupu sprzętu medycznego dla Szpitalnego Oddziału Ratunkowego w Uniwersyteckim Szpitalu Klinicznym w Opolu</t>
  </si>
  <si>
    <t xml:space="preserve">W ramach projektu przrewidziano następujące zadania: 1. Zakup aparatury medycznej: - kardiomonitor – 4 szt. - defibrylator – 1 szt. - respirator – 1 szt. - pompa infuzyjna – 2 szt. - aparat do podgrzewania płynów infuzyjnych – 1 szt. - pulsoksymetr – 5 szt. 2. Informacja i promocja 3. Pomoc techniczna (zarządzenie projektem) </t>
  </si>
  <si>
    <t>Dofinansowanie zakupu sprzętu medycznego dla Szpitalnego Oddziału Ratunkowego w Szpitalu Wojewódzkim im. Mikołaja Kopernika w Koszalinie</t>
  </si>
  <si>
    <t>POIS.09.01.00-00-0354/18-00</t>
  </si>
  <si>
    <t>Dofinansowanie zakupu sprzętu medycznego dla Szpitalnego Oddziału Ratunkowego dla Dzieci w Samodzielnym Publicznym Specjalistycznym Zakładzie Opieki zdrowotnej "Zdroje" w Szczecinie</t>
  </si>
  <si>
    <t xml:space="preserve">Zakres inwestycji (wydatki kwalifikowalne): 1. Zakup aparatury medycznej Zakup niezbędnego wyposażenia medycznego dla SOR zgodnie z Rozporządzeniem Ministra Zdrowia w sprawie szpitalnego oddziału ratunkowego (wymiana wyeksploatowanego sprzętu na nowy): -kardiomonitor -szt.2 -USG -szt.1 -pulsoksymetr-szt.6 - kapnograf-szt.2 - aparat do powierzchownego ogrzewania pacjenta-szt.1 2. Zarządzanie projektem Koszty związane z zarządzaniem i rozliczeniem projektu. 3. Działania informacyjno-promocyjne Zadanie obejmuje zakup i montaż tablicy informacyjno-promocyjnej, wykonanie nalepek na zakupione wyposażenie medyczne. </t>
  </si>
  <si>
    <t>Dofinansowanie zakupu sprzętu medycznego dla Szpitalnego Oddziału Ratunkowego w Szpitalu Wojewódzkim im. dr. Ludwika Rydygiera w Suwałkach</t>
  </si>
  <si>
    <t>POIS.09.01.00-00-0356/18-00</t>
  </si>
  <si>
    <t>Dofinansowanie zakupu sprzętu medycznego dla Szpitalnego Oddziału Ratunkowego w Wojewódzkim Szpitalu im. Św. Ojca Pio w Przemyślu</t>
  </si>
  <si>
    <t>WOJEWÓDZKI SZPITAL IM. ŚW. OJCA PIO W PRZEMYŚLU</t>
  </si>
  <si>
    <t>Przemyśl</t>
  </si>
  <si>
    <t>37-700</t>
  </si>
  <si>
    <t>Monte Cassino 18</t>
  </si>
  <si>
    <t xml:space="preserve">Przedmiotowy zakres projektu obejmuje: 1. Zakup wyposażenia – aparatury medycznej: - monitor parametrów życiowych (1 szt.) - kardiomonitor – niskiej klasy (3 szt.) - kardiomonitor z modułem kapnografii (1 szt.) - defibrylator – modułowy (1 szt.) - respirator (1 szt.) - USG – convex, linia (1 szt.) - USG przenośnie (1 szt.) - pompa infuzyjna (6 szt.) - aparat do podgrzewania płynów infuzyjnych (2 szt.) - aparat do szybkiego przetaczania płynów (2 szt.) - elektryczne urządzenie do ssania (1 szt.) - zestaw do trudnej intubacji (1 szt.) - zestaw do intubacji i wentylacji (2 szt.) - aparat do powierzchownego ogrzewania pacjenta (1 szt.) </t>
  </si>
  <si>
    <t>Dofinansowanie zakupu sprzętu medycznego dla Szpitalnego Oddziału Ratunkowego w SP ZOZ WSS nr 3 w Rybniku</t>
  </si>
  <si>
    <t>POIS.09.01.00-00-0358/18-00</t>
  </si>
  <si>
    <t>Dofinansowanie zakupu sprzętu medycznego dla Szpitalnego Oddziału Ratunkowego w Szpitalu Powiatowym im. Prałata J. Glowatzkiego w Strzelcach Opolskich</t>
  </si>
  <si>
    <t>SZPITAL POWIATOWY IM. PRAŁATA J. GLOWATZKIEGO W STRZELCACH OPOLSKICH</t>
  </si>
  <si>
    <t>Opolska 36A</t>
  </si>
  <si>
    <t xml:space="preserve">Zakres rzeczowy projektu: kardiomonitor - 2 szt. respirator - 2 szt. USG - 1 szt. aparat do podgrzewania płynów infuzyjnych - 1 szt. pulsoksymetr - 4 szt. zestaw do trudnej intubacji - 1 szt. Poza tym koszty projektu obejmują; koszty związane z zarządzaniem i rozliczeniem oraz promocją projektu. </t>
  </si>
  <si>
    <t>POIS.09.01.00-00-0359/18-00</t>
  </si>
  <si>
    <t>Dofinansowanie zakupu sprzętu medycznego dla Szpitalnego Oddziału Ratunkowego w Szpitalu Wojewódzkim im. Kardynała Stefana Wyszyńskiego w Łomży</t>
  </si>
  <si>
    <t>al. Aleja Józefa Piłsudskiego 11</t>
  </si>
  <si>
    <t>Zakres projektu obejmuje zakup: -aparatu do znieczulania - aparatu USG oraz zarządzanie projektem i działania informacyjno - promocyjne.</t>
  </si>
  <si>
    <t>Wisznicka 111</t>
  </si>
  <si>
    <t>POIS.09.01.00-00-0361/18-00</t>
  </si>
  <si>
    <t>Dofinansowanie zakupu sprzętu medycznego dla Szpitalnego Oddziału Ratunkowego Szpitala Specjalistycznego Ducha Świętego w Sandomierzu</t>
  </si>
  <si>
    <t xml:space="preserve">Zakres projektu obejmuje zakup następującego sprzętu medycznego: - Aparat usg - 1 szt. - Aparat do szybkiego przetaczania płynów - 1 szt. - Pulsoksymetr - 1 szt. - Kapnograf - 1 szt. - Analizator parametrów krytycznych - 1 szt. - Aparat do znieczulenia - 1 szt. - Zestaw do trudnej intubacji - 1 szt. - Zestaw do intubacji i wentylacji - 1 szt. Ponadto, w projekcie przewidziano: - koszty zarządzania projektem - koszty promocji projektu </t>
  </si>
  <si>
    <t>POIS.09.01.00-00-0363/18-00</t>
  </si>
  <si>
    <t>Dofinansowanie zakupu sprzętu medycznego dla Szpitalnego Oddziału Ratunkowego w Samodzielnym Publicznym Wojewódzkim Szpitalu Specjalistycznym w Chełmie</t>
  </si>
  <si>
    <t xml:space="preserve">Zakres rzeczowy projektu obejmuje: Zakup niezbędnego wyposażania medycznego (doposażenie SOR) obejmuje łącznie 15 szt. wyposażenia medycznego w tym: - defibrylator 2 szt. - pompa infuzyjna 4 szt. - USG 1 szt. - pulsoksymetr 4 szt. - zestaw do trudnej intubacji 1 szt. - zestaw do intubacji i wentylacji 2 szt. - aparat do powierzchniowego ogrzewania pacjenta 1 szt. Dodatkowo w ramach projektu zaplanowane zostały działania promocyjno-informacyjne (tablica, naklejki, informacja na stronie internetowej). </t>
  </si>
  <si>
    <t>Przedmiotem projektu jest wymiana wyposażenia Klinicznego Szpitala Wojewódzkiego im. św. Jadwigi Królowej nr 2 w Rzeszowie na potrzeby funkcjonowania klinik kardiologii, kardiochirurgii i oddziału rehabilitacji kardiologicznej. Projekt w swoim zakresie obejmuje wymianę systemu monitorowania funkcji życiowych pacjenta w Klinicznym Oddziale Kardiochirurgii i Klinicznym Oddziale Kardiologii oraz wymianę aparatu USG w Klinice Rehabilitacji Kardiologicznej. Zakres rzeczowy projektu przewiduje zakup sprzętu celem wymiany przestarzałego wyposażenia: 1.Klinika Kardiochirurgii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 rzut serca. W przypadku monitorów dla Kliniki Kardiochirurgii moduły do pomiarów rzutu serca, CO2, monitorowania przewodnictwa nerwowo- mięśniowego, kapnografia, monitorowanie indeksu bispektralnego. •Przenośne serwery pomiarowe wyposażone w dotykowe ekrany mogące pracować jako monitor transportowy. •Monitory z akumulatorami oraz alarmami wizualnymi i dźwiękowymi. Chłodzenie monitora bez wentylatorów wewnętrznych. •Centrala intensywnego nadzoru dla personelu pielęgniarskiego i lekarskiego. Centrala wyposażona w2 monitory, ekran LCD o przekątnej min 24 cale dla monitorowania 10 pacjentów, z pamięcią trendów i możliwością przesyłu danych do systemów szpitalnych. •Przy centrali drukarka laserowa wraz z zasilaniem awaryjnym. 2. Klinika Kardiologii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t>
  </si>
  <si>
    <t xml:space="preserve">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 w zakresie wymiany urządzeń już wyeksploatowanych (mających powyżej 11 lat) na nowe, szybsze i bardziej precyzyjne, w tym: angiokardiograf stacjonarny cyfrowy: 1 szt., wstrzykiwacz do podawania kontrastu: 1 szt., defibrylator: 1 szt. </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</si>
  <si>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aparatu poligraficznego, - zakup przenośnego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 zakup systemu ciągłego nieinwazyjnego monitorowania ciśnienia tętniczego oraz parametrów hemodynamicznych wraz z funkcją optymalizacji wszczepialnych urządzeń stymulujących, - zakup pompy infuzyjnej. </t>
  </si>
  <si>
    <t>INSTYTUT "CENTRUM ZDROWIA MATKI POLKI"</t>
  </si>
  <si>
    <t xml:space="preserve">Zakres rzeczowy projekty obejmuje: 1. modernizację sali zabiegowej (modernizacja ok 435 m2) przez co Szpital dostosuje się do wciąż rosnących potrzeb spowodowanych zwiększaniem się liczby pacjentów z chorobami cywilizacyjnymi. Wysoki standard sali zabiegowej wykonany w technologii jak dla sali operacyjnej pozwoli w szczególnie trudnych przypadkach na podjęcie interwencji kardiochirurgicznej bez konieczności transportu pacjenta w stanie zagrożenia życia na blok operacyjny szpitala. Stanowić to będzie pełne zabezpieczenie pacjenta w przypadkach zabiegów powikłanych. Zakupiony zostanie nowoczesny sprzęt pozwalający na wykonywanie procedur inwazyjnych raz taki dzięki któremu poprawi się diagnostyka i monitorowanie pacjenta. Ograniczone zostanie zagrożenie sanitarno – epidemiologiczne. 2. zakupu aparatury i sprzętu medycznego, którego Pracownia nie posiada lub który jest mocno wyeksploatowany. Zakupiona zostanie nowoczesna aparatura medyczna stanowiąca niezbędne wyposażenie sali zabiegowej pracowni i pomieszczeń towarzyszących umożliwiająca bezpieczne prawidłowe przeprowadzanie procedur medycznych na najwyższym poziomie: • Zestaw angiograficzny z wyposażeniem • System do elektrofizjologii konwencjonalnej z wyposażeniem • System trójwymiarowego mapowania elektroanatomicznego • Aparat do znieczulenia • Zestaw do laserowego usuwania elektrod z wyposażeniem • Diatermia chirurgiczna • Aparat do badań echokardiograficznych z obrazowaniem 3D i wyposażeniem • Defibrylatory • Kolumna sprzętowa do aparatury elektrofizjologicznej i ablacji • Lampy zabiegowe • System do ultrasonografii wewnątrznaczyniowej • System monitorowania pacjenta • System do infuzji • Aparat EKG • Wyposażenie sal chorych (łóżka, wózek, leżanki diagnostyczne, szafki) • Sprzęt informatyczny • Meble medyczne (stoliki zabiegowe, szafy, wózki zabiegowe i reanimacyjny) • Wyposażenie meblowe. </t>
  </si>
  <si>
    <t xml:space="preserve">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 i 2 na salach oddziału </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</si>
  <si>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Urządzenia będą wykorzystywane także w ramach Ambulatoryjnej Opieki Specjalistycznej. Planowane do zakupienia elementy wyposażenia charakteryzują się wysokim stopniem innowacyjności – szczegółowa specyfikacja poszczególnych urządzeń została zaprezentowana w załączniku do wniosku oraz w treści Studium Wykonalności. Przewidziano zakup urządzeń: - Aparat MR 1,5T – 1 kpl. - Aparat USG – 1 kpl. - Pracownia hybrydowa - angiograf, urządzenia peryferyjne (+ usg wewnątrzżylne) – 1 kpl. - System Jet Stream do trombektomii mechanicznej – 1 kpl. - Stoły operacyjne uniwersalne przezierne wysokiej klasy – 1 kpl. - Aparaty do znieczulenia ogólnego – 2 kpl. - System Omnitrac do operacji otwartych tętniaków piersiowo brzusznych zastępujący asystę 2ch chirurgów – 1 kpl. - Zestaw lamp operacyjnych w systemie LED – 2 kpl. - Kolumna videoskopowa z oprzyrządowaniem do wykonywania zabiegów laparoskopowych – 1 kpl. - Mikroskop operacyjny Vario Zeiss – 1 kpl. - System przesyłu i obrazowania danych z pracowni zabiegowych, sal operacyjnych, AngioTK, MRI, USG – 1 kpl. - Systemy Super Vac do podciśnieniowego oczyszczania ran i owrzodzeń – 3 kpl. - Stanowisko intensywnej terapii – 2 kpl. </t>
  </si>
  <si>
    <t>Staszica 16</t>
  </si>
  <si>
    <t xml:space="preserve">Zakres rzeczowy projektu obejmuje: I.1 Przebudowę pomieszczeń w celu utworzenia sali operacyjnej hybrydowej I.2 Powiększenie Oddziału Anestezjologii i Intensywnej Terapii o dodatkowe 2 łóżka II. Doposażenie oddziałów szpitalnych poprzez zakup aparatury medycznej.Oddział Anestezjologii i Intensywnej Terapii: Monitor do ciągłego pomiaru parametrów hemodynamicznych, Aparat do ciągłych terapii nerkozastępczych, Przyłóżkowy aparat RTG, Defibrylator (2szt.), Respirator transportowy, Łóżko do intensywnej terapii z materacem przeciwodleżynowym (2szt.), Respirator stacjonarny (2szt.), Stacje dokujące (2szt.), Kardiomonitor (2szt.), Centrala monitorująca, Bronchofiberoskop, Urządzenie do ogrzewania pacjenta (2szt.), Videolaryngoskop, Pompa infuzyjna objętościowa (2szt.), Pompa infuzyjna strzykawkowa (12szt.), Analizator parametrów krytycznych. Sala hybrydowa dla potrzeb Kardiologii: Aparat do znieczulenia z monitorem, Defibrylator, Wózek anestezjologiczny, Urządzenie do ogrzewania płynów, Urządzenie do ogrzewania pacjenta, Pompa infuzyjna strzykawkowa (3szt.), Stacja dokująca. Pracownia elektrofizjologii: Angiograf ze stołem hybrydowym, Kardiomonitor, Defibrylator, Kardiostymulator jednojamowy (2szt.), System do badań elektrofizjologicznych serca, System do krioablacji, Echokardiograf, Moduł pacjenta systemu telemonitoringu (10szt.), Aparat do pomiaru krzepliwości krwi. Oddział Kardiologiczny: Pompa do kontrapulsacji wewnątrzaortalnej (2szt.), Defibrylator (5szt.), Respirator stacjonarny, Ssak medyczny przewoźny (3szt.), Aparat EKG 12 kanałowy (2szt.), Ultrasonograf, Rejestrator holterowski EKG 3 kanałowy (2szt.), Rejestrator holterowski EKG 12 kanałowy, Centrala monitorująca, Kardiomonitor (12szt.), Urządzenie do mechanicznego masażu klatki piersiowej, Łóżko do intensywnej terapii z materacem przeciwodleżynowym (2szt.), Łóżko szpitalne (20szt.), Szafka przyłóżkowa (20szt.) </t>
  </si>
  <si>
    <t>Leczenie chorób układu krążenia z wykorzystaniem nowoczesnych technologii w zakresie diagnostyki i terapii w Uniwersyteckim Szpitalu Klinicznym im. Jana Mikulicza Radeckiego we Wrocławiu.</t>
  </si>
  <si>
    <t>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Zakupiony zostanie: Aparat do badań echokardiograficznych, Pompa do kontrpulsacji wewnątrzaortalnej, Monitory przewoźne, Zintegrowany system do stacjonarnego monitorowania funkcji życiowych pacjentów na sali intensywnego nadzoru kardiologicznego, Respirator, Zestaw do testów wysiłkowych z możliwością wykonywania badań ergospirometrycznych, Zestaw do 24-godzinnego monitorowania ekg metodą Holtera, Zestaw do 24-godzinnego monitorowania ciśnienia tętniczego krwi ( 24ABPM), Stół do testów pochyleniowych z nieinwazyjnym monitorowaniem układu krążenia i autonomicznego układu krążenia, Aparat do wykonywania elektrokardiogramu, Pompy przepływowe, Pompy infuzyjne, Defibrylator dwufazowy z opcją stymulacji zewnętrznej, Aparat do wykonywania elektrokardiograficznej stymulacji przezprzełykowej wraz z oprogramowaniem, Łóżka (rodzaj I), Łóżka (rodzaj II), Łóżka (rodzaj III), Aparat ultrasonograficzny, Aparat do ciągłych zabiegów nerkozastępczych i plazmaferezy.</t>
  </si>
  <si>
    <t xml:space="preserve">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W ramach projektu zostanie również zakupiony sprzęt medyczny, który zastąpi zużyty sprzęt medyczny oraz stanowiący doposażenie Oddziału Kardiologicznego, Rehabilitacji Kardiologicznej oraz Pracowni Elektrofizjologii. Ponadto zaplanowano nabycie następujących urządzeń/wyposażenia Oddziału Kardiologii, Rehabilitacji Kardiologicznej i Pracowni Elektrofizjologii: -System elektroanatomiczny 3D – 1 szt. - Wózek leżący – 2 szt. - Wózek siedzący – 2 szt. - Aparat RTG ramię C – 1 szt. - Fartuchy ołowiane – 4 szt. - Rejestrator Holter EKG – 3 szt. - Leżanka wysokość regulowana elektrycznie - 1 szt. (koszt niekwalifikowany) - Kolumna anestezjologiczna – 1 szt. - Aparat do znieczulania – 1 szt. - Echokardiograf – 1 szt. - Stół zabiegowy – 1 szt. - Lampa operacyjna – 1 szt. - Defibrylator – 1 szt. - Ssak elektryczny – 2 szt. - Cykloergometr – 1 szt. (koszt niekwalifikowany) - Rowery treningowe – 2 szt. (koszt niekwalifikowany) - Orbitreg – 1 szt. (koszt niekwalifikowany) - Stół do pionizacji – 1 szt. - Łóżka rehabilitacyjne – 6 szt. - Łóżka standardowe – 25 szt. - Szafki przyłóżkowe – 25 szt. (koszt niekwalifikowany) - Leżanka – 3 szt. (koszt niekwalifikowany) - Aparat EKG – 1 szt. - Bieżnia rehabilitacyjno-kardiologiczna – 1 szt. - Pompa infuzyjna dwustrzykawkowa – 2 szt. </t>
  </si>
  <si>
    <t>3 Maja 13-15</t>
  </si>
  <si>
    <t xml:space="preserve">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 - działania informacyjno-promocyjne, - koszty pośrednie - Opracowanie dokumentacji aplikacyjnej (Wniosku o dofinansowanie oraz Studium wykonalności) </t>
  </si>
  <si>
    <t>Zakres rzeczowy inwestycji obejmuje doposażenie Oddziałów: Chirurgii, I Ortopedii, II Ortopedii, Otolaryngologii oraz przebudowę części pomieszczeń Szpitala, tj. Zakładu Diagnostyki Obrazowej, Bloku Operacyjnego.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</si>
  <si>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 xml:space="preserve">Celem projektu jest modernizacja aparatury i sprzętu medycznego Szpitala w poniżej wymienionym zakresie: • Tor wizyjny endoskopowy ze specjalistycznym instrumentarium ginekologicznym • Aparat USG z głowicą endowaginalną i convex 4D • Monitor funkcji życiowych transportowy • Wieża endoskopowa z trzema wideobronchoskopami oraz dwoma bronchoskopami USG (EBUS) • Spirometr • Kabina bodypletyzmograficzna • Monitor funkcji życiowych transportowy • Łóżka szpitalne elektryczne </t>
  </si>
  <si>
    <t>Długa 1</t>
  </si>
  <si>
    <t xml:space="preserve">ramach projekty zaplanowano zakup następujących urządzeń: Defibrylator z kardiowersją – 3 szt. Aparaty do znieczulenia ogólnego z kardiomonitorem – 7 szt. Wózek do przekładania pacjenta - 1 szt. Aparat rtg przyłóżkowy cyfrowy - 1 szt. Aparat rtg typu ramię C – ortopedyczny – 1 szt. Stół operacyjny ortopedyczny mobilny - 1 szt. Stół operacyjny chirurgia ogólna – 1 szt. Kardiomonitory na salę wybudzeniową – 6 szt. Centrala intensywnego nadzoru – 1 szt. Respirator stacjonarny OIT – 2 szt. Diatermia chirurgiczna – 6 szt. Zestawy narzędzi chirurgicznych, neurochirurgicznych, ortopedycznych, laryngologicznych, kontenerów do sterylizacji narzędzi, piły, wiertarki, zestawy motorowe 1 szt. Łóżka OIT – 13 szt. (koszt niekwalifikowany). </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</si>
  <si>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Zakupiona w ramach projektu aparatura zastąpi w części dotychczasowe wyeksploatowane urządzenia, które wymagają wymiany ze względu na wiek i stan techniczny. Obecne wyposażenie wykorzystuje również przestarzałe technologie, co powoduje ograniczone możliwości diagnostyczne oraz wysokie koszty eksploatacyjne. Ponadto w ramach projektu zostanie zakupiony sprzęt diagnostyczny, którego szpital wcześniej nie posiadał. </t>
  </si>
  <si>
    <t xml:space="preserve">Inwestycja dotyczy zakupu 82 rodzajów (łącznie 408 szt.) aparatury medycznej dla potrzeb Samodzielnego Publicznego Szpitala Klinicznego Nr 1 w Lublinie (wyszczególnienie zawiera 84 pozycje, przy czym wiersze 54 i 74 oraz wiersze 63 i 76 zostały wydzielone ze względu na różne przeznaczenie aparatury, ale dotyczą tego samego rodzaju sprzętów), w tym jednostek: - Klinika Chirurgii Urazowej i Medycyny Ratunkowej, - I Klinika Ginekologii Onkologicznej i Ginekologii, - Klinika Położnictwa i Patologii Ciąży, - Klinika Chorób Wewnętrznych, - II Klinika Anestezjologii i Intensywnej Terapii oraz jednostek pomocniczych: Zakładu Radiologii Lekarskiej, Bloku Operacyjnego, Przyklinicznych Poradni Specjalistycznych (Poradnia Położniczo-Ginekologiczna, Poradnia Ginekologiczna, Poradnia Chirurgii Urazowej, Poradnia Diabetologiczna, Poradnia Endokrynologiczna, Poradnia Kardiologiczna). </t>
  </si>
  <si>
    <t>28 Czerwca 1956 r. nr 135</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</si>
  <si>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 objętych Rozporządzeniem Ministra Zdrowia z dnia 6 listopada 2013 r. w sprawie świadczeń gwarantowanych z zakresu ambulatoryjnej opieki specjalistycznej (Dz. U. z 2016 r. poz. 357 z późn. zm.), Rozporządzeniem Ministra Zdrowia z dnia 22 listopada 2013 r w sprawie świadczeń gwarantowanych z zakresu leczenia szpitalnego (Dz. U. z 2016 r. poz. 694 z późn. zm.), Rozporządzeniem Ministra Zdrowia z 26 czerwca 2012 r. w sprawie wymagań, jakim powinny odpowiadać pod względem fachowym i sanitarnym pomieszczenia i urządzenia podmiotu wykonującego działalność leczniczą (Dz. U. z 2012, pz. 739), § 26 pkt 1.</t>
  </si>
  <si>
    <t>Sobieskiego 9</t>
  </si>
  <si>
    <t>Program kompleksowej ochrony zdrowia prokreacyjnego w Uniwersyteckim Szpitalu Klinicznym w Białymstoku</t>
  </si>
  <si>
    <t>Doposażenie jednostek organizacyjnych Szpitala Uniwersyteckiego w Krakowie w celu utworzenia referencyjnego ośrodka leczenia niepłodności</t>
  </si>
  <si>
    <t>Utworzenie w UCK im. prof. K. Gibińskiego SUM w Katowicach referencyjnego ośrodka leczenia niepłodności</t>
  </si>
  <si>
    <t>„Zakup sprzętu medycznego w celu ochrony zdrowia prokreacyjnego w ośrodku referencyjnym - GPSK UM w Poznaniu”</t>
  </si>
  <si>
    <t>Poprawa udzielania świadczeń zdrowotnych w Instytucie Matki i Dziecka poprzez zakup aparatury medycznej do Kliniki Położnictwa i Ginekologii w ramach utworzenia referencyjnego ośrodka leczenia niepłodności</t>
  </si>
  <si>
    <t>Przedmiotem planowanego przedsięwzięcia jest rozszerzenie aktualnie realizowanej inwestycji pod nazwą „Przebudowa istniejących klinik psychiatrycznych - Etap I” o przebudowę oddziałów F9 w III Klinice Psychiatrycznej oraz F10 w I Klinice Psychiatrycznej – budynek F1’, (które nie zostały uwzględnione w pierwszym etapie projektu). Jednocześnie planowany jest zakup sprzętu medycznego oraz wyposażenia dla wszystkich przebudowanych budynków, zarówno w ramach Etapu I jak i II ww. inwestycji (F1, F2, F3, F4) oraz dla budynku F1’, który w dalszej kolejności przewidziany jest do realizacji w Etapie II.</t>
  </si>
  <si>
    <t>POIS.09.02.00-00-0138/18-00</t>
  </si>
  <si>
    <t>"Nowoczesna diagnostyka i terapia kobiet w Szpitalu Klinicznym im. Prof. W. Orłowskiego CMKP w Warszawie dzięki wzmocnieniu potencjału infrastrukturalnego podmiotu"</t>
  </si>
  <si>
    <t>Czerniakowska 231</t>
  </si>
  <si>
    <t>W ramach projektu planuje się następujące działania: Zakup Urządzeń technicznych i maszyn lub sprzętów: Zakup aparatury medycznej i wyposażenia: aparat do badania nasienia - 1 szt. (wydatek niekwalifikowalny), wydatki kwalifikowalne: Minihisteroskop Betocchciego (Histeroskop zabiegowy) - 3 zestawy, Resektoskop bipolarny (ginekologiczny) - 2 zestawy, Nóż ultradźwiękowy z osprzętem (Nóż harmoniczny) - 1 zestaw, Wieża endoskopowa z torem wizyjnym HD (Tor wizyjny HD) - 1 zestaw, Ultrasonograf z sondami (z sondą przezpochwową wolumetryczną (3D), sondą przezbrzuszną wolumetryczną) - 1 zestaw, Aparat USG z wyposażeniem - kompletem sond - 1 zestaw.</t>
  </si>
  <si>
    <t>POIS.09.02.00-00-0140/18-00</t>
  </si>
  <si>
    <t>Wykorzystanie innowacyjnych metod poprawy zdrowia prokreacyjnego społeczeństwa Województwa Świętokrzyskiego</t>
  </si>
  <si>
    <t>Budowa lądowiska i doposażenie w sprzęt medyczny Szpitalnego Oddziału Ratunkowego Szpitala Mrągowskiego Sp. z o.o. w obszarze działania Powiatu Mrągowskiego</t>
  </si>
  <si>
    <t>POIS.12.01.00-00-001/10-00</t>
  </si>
  <si>
    <t>XII.1. Rozwój systemu ratownictwa medycznego - Dostosowanie miejsca startów i lądowań śmigłowców do potrzeb SOR SPZOZ w Mławie.</t>
  </si>
  <si>
    <t>Samodzielny Publiczny Zakład Opieki Zdrowotnej w Mławie</t>
  </si>
  <si>
    <t xml:space="preserve">dr Anny Dobrskiej 1 </t>
  </si>
  <si>
    <t>POIS.12.01.00-00-001/11-00</t>
  </si>
  <si>
    <t>XII.1. Rozwój systemu ratownictwa medycznego - Utworzenie Centrum Urazowego w Szpitalu Wojewódzkim SP ZOZ w Zielonej Górze</t>
  </si>
  <si>
    <t>Szpital Wojewódzki Samodzielny Publiczny Zakład Opieki Zdrowotnej im. Karola Marcinkowskiego w Zielonej Górze</t>
  </si>
  <si>
    <t xml:space="preserve">Zyty 26 </t>
  </si>
  <si>
    <t>POIS.12.01.00-00-002/10-00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</si>
  <si>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</si>
  <si>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</si>
  <si>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</si>
  <si>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POIS.12.01.00-00-002/11-00</t>
  </si>
  <si>
    <t>XII.1. Rozwój systemu ratownictwa medycznego - Centrum urazowe w Wojewódzkim Szpitalu Specjalistycznym w Olsztynie szansą kompleksowego leczenia pacjentów z urazami wielonarządowymi</t>
  </si>
  <si>
    <t>Wojewódzki Szpital Specjalistyczny w Olsztynie</t>
  </si>
  <si>
    <t>POIS.12.01.00-00-003/10-00</t>
  </si>
  <si>
    <t>XII.1. Rozwój systemu ratownictwa medycznego - Budowa lądowiska dla śmigłowców ratunkowych wraz z zapewnieniem komunikacji z SOR w W.S.S. w Zgierzu</t>
  </si>
  <si>
    <t>Wojewódzki Szpital Specjalistyczny im. Marii Skłodowskiej-Curie w Zgierzu</t>
  </si>
  <si>
    <t xml:space="preserve">Parzęczewska 35 </t>
  </si>
  <si>
    <t>POIS.12.01.00-00-003/11-00</t>
  </si>
  <si>
    <t>XII.1. Rozwój systemu ratownictwa medycznego - Budowa i remont oraz doposażenie baz Lotniczego Pogotowia Ratunkowego - ETAP 2</t>
  </si>
  <si>
    <t>SP ZOZ Lotnicze Pogotowie Ratunkowe</t>
  </si>
  <si>
    <t xml:space="preserve">Księżycowa 5 </t>
  </si>
  <si>
    <t xml:space="preserve">  Liczba wybudowanych instytucji ochrony zdrowia - 4</t>
  </si>
  <si>
    <t>POIS.12.01.00-00-004/10-00</t>
  </si>
  <si>
    <t>XII.1. Rozwój systemu ratownictwa medycznego - Utworzenie Centrum Urazowego w Wojewódzkim Szpitalu Specjalistycznym im. M. Kopernika w Łodzi</t>
  </si>
  <si>
    <t>POIS.12.01.00-00-004/11-00</t>
  </si>
  <si>
    <t>XII.1. Rozwój systemu ratownictwa medycznego - Modernizacja i doposażenie Szpitala Wojewódzkiego nr 2 w Rzeszowie na potrzeby funkcjonowania centrum urazowego</t>
  </si>
  <si>
    <t>POIS.12.01.00-00-006/10-00</t>
  </si>
  <si>
    <t>XII.1. Rozwój systemu ratownictwa medycznego - Lądowisko Szpitala w Nysie</t>
  </si>
  <si>
    <t>Zespół Opieki Zdrowotnej</t>
  </si>
  <si>
    <t xml:space="preserve">Świętego Piotra 1 </t>
  </si>
  <si>
    <t>POIS.12.01.00-00-008/10-00</t>
  </si>
  <si>
    <t>XII.1. Rozwój systemu ratownictwa medycznego - Chcemy i możemy Ci pomóc w każdej sytuacji - Budowa lądowiska dla śmigłowców sanitarnych na terenie Szpitala Powiatowego im. E. Biernackiego w Mielcu</t>
  </si>
  <si>
    <t>Szpital Powiatowy im. Edmunda Biernackiego w Mielcu</t>
  </si>
  <si>
    <t>MIELEC</t>
  </si>
  <si>
    <t xml:space="preserve">ŻEROMSKIEGO 22 </t>
  </si>
  <si>
    <t>POIS.12.01.00-00-010/10-00</t>
  </si>
  <si>
    <t>XII.1. Rozwój systemu ratownictwa medycznego - Budowa lądowiska dla helikopterów służących dostępności do Szpitalnego Oddziału Ratunkowego w Ciechanowie</t>
  </si>
  <si>
    <t>POIS.12.01.00-00-011/10-00</t>
  </si>
  <si>
    <t>XII.1. Rozwój systemu ratownictwa medycznego - Przebudowa lądowiska dla helikopterów przy Szpitalu Specjalistycznym im. Jędrzeja Śniadeckiego w Nowym Sączu</t>
  </si>
  <si>
    <t>Szpital Specjalistyczny im. Jędrzeja Śniadeckiego w Nowym Sączu</t>
  </si>
  <si>
    <t xml:space="preserve">Młyńska 10 </t>
  </si>
  <si>
    <t>POIS.12.01.00-00-014/10-00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</si>
  <si>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</si>
  <si>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</si>
  <si>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</si>
  <si>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</si>
  <si>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POIS.12.01.00-00-015/10-00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</si>
  <si>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</si>
  <si>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</si>
  <si>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</si>
  <si>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</si>
  <si>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</si>
  <si>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POIS.12.01.00-00-016/10-00</t>
  </si>
  <si>
    <t>XII.1. Rozwój systemu ratownictwa medycznego - Zwiększenie dostępności do świadczeń zdrowotnych w SPZZOZ w Gryficach poprzez rozbudowę lądowiska</t>
  </si>
  <si>
    <t>POIS.12.01.00-00-017/10-00</t>
  </si>
  <si>
    <t>XII.1. Rozwój systemu ratownictwa medycznego - Budowa lądowiska dla helikopterów na dachu skrzydła Szpitala w Szczecinie-Zdunowie</t>
  </si>
  <si>
    <t>Specjalistyczny Szpital im. prof. Alfreda Sokołowskiego</t>
  </si>
  <si>
    <t xml:space="preserve">A.Sokołowskiego 11 </t>
  </si>
  <si>
    <t>POIS.12.01.00-00-019/10-00</t>
  </si>
  <si>
    <t>XII.1. Rozwój systemu ratownictwa medycznego - Przebudowa lądowiska, podjazdu, wiaduktu i wiaty dla SOR Szpitala Wojewódzkiego w Gorzowie Wlkp.</t>
  </si>
  <si>
    <t>POIS.12.01.00-00-020/10-00</t>
  </si>
  <si>
    <t>Wojewódzki Szpital Specjalistyczny Nr 5 im. "Św. Barbary"</t>
  </si>
  <si>
    <t>POIS.12.01.00-00-021/10-00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</si>
  <si>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</si>
  <si>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</si>
  <si>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</si>
  <si>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</si>
  <si>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</si>
  <si>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POIS.12.01.00-00-024/10-00</t>
  </si>
  <si>
    <t>XII.1. Rozwój systemu ratownictwa medycznego - Budowa lądowiska dla śmigłowców przy Zespole Opieki Zdrowotnej w Oleśnie</t>
  </si>
  <si>
    <t>Zespół Opieki Zdrowotnej w Oleśnie</t>
  </si>
  <si>
    <t>Olesno</t>
  </si>
  <si>
    <t>46-300</t>
  </si>
  <si>
    <t xml:space="preserve">Klonowa 1 </t>
  </si>
  <si>
    <t>POIS.12.01.00-00-025/10-00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</si>
  <si>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</si>
  <si>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</si>
  <si>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POIS.12.01.00-00-026/10-00</t>
  </si>
  <si>
    <t>XII.1. Rozwój systemu ratownictwa medycznego - Remont lądowiska dla helikopterów przy Wojewódzkim Szpitalu Zespolonym w Kielcach mający na celu dostosowanie do obowiązujących przepisów</t>
  </si>
  <si>
    <t>Wojewódzki Szpital Zespolony w Kielcach</t>
  </si>
  <si>
    <t xml:space="preserve">Grunwaldzka 45 </t>
  </si>
  <si>
    <t>POIS.12.01.00-00-027/10-00</t>
  </si>
  <si>
    <t>XII.1. Rozwój systemu ratownictwa medycznego - Budowa lądowiska dla śmigłowców sanitarnych w Szpitalu Wojewódzkim w Poznaniu.</t>
  </si>
  <si>
    <t>Szpital Wojewódzki</t>
  </si>
  <si>
    <t>Juraszów 7 19</t>
  </si>
  <si>
    <t>POIS.12.01.00-00-028/10-00</t>
  </si>
  <si>
    <t>XII.1. Rozwój systemu ratownictwa medycznego - Poprawa skuteczności systemu ratownictwa na Mazurach poprzez budowę lądowiska przy SP ZOZ Giżycko</t>
  </si>
  <si>
    <t>Powiat Giżycki</t>
  </si>
  <si>
    <t xml:space="preserve">Al. 1 Maja 14 </t>
  </si>
  <si>
    <t>POIS.12.01.00-00-033/10-00</t>
  </si>
  <si>
    <t>XII.1. Rozwój systemu ratownictwa medycznego - Modernizacja lądowiska dla śmigłowców ratunkowych w 4 Wojskowym Szpitalu Klinicznym we Wrocławiu</t>
  </si>
  <si>
    <t>POIS.12.01.00-00-034/10-00</t>
  </si>
  <si>
    <t>XII.1. Rozwój systemu ratownictwa medycznego - Budowa lądowiska dla śmigłowców przy Szpitalnym Oddziale Ratunkowym SP ZOZ w Nowym Tomyślu</t>
  </si>
  <si>
    <t>POIS.12.01.00-00-035/10-00</t>
  </si>
  <si>
    <t>XII.1. Rozwój systemu ratownictwa medycznego - Podniesienie dostępności do SOR Szpitala w Bełchatowie poprzez modernizację lądowiska dla śmigłowców</t>
  </si>
  <si>
    <t>Szpital Wojewódzki im. Jana Pawła II</t>
  </si>
  <si>
    <t xml:space="preserve">Czapliniecka 123 </t>
  </si>
  <si>
    <t>POIS.12.01.00-00-036/10-00</t>
  </si>
  <si>
    <t>XII.1. Rozwój systemu ratownictwa medycznego - Podniesienie dostępności do SOR Szpitala Spec. w Gorlicach poprzez budowę lądowiska dla śmigłowców.</t>
  </si>
  <si>
    <t>POIS.12.01.00-00-037/10-00</t>
  </si>
  <si>
    <t>XII.1. Rozwój systemu ratownictwa medycznego - Budowa lądowiska dla śmigłowców na terenie SPZOZ w Krotoszynie</t>
  </si>
  <si>
    <t>POIS.12.01.00-00-038/10-00</t>
  </si>
  <si>
    <t>XII.1. Rozwój systemu ratownictwa medycznego - Podniesienie dostępności do SOR Szpitala Pow. w Chrzanowie przez budowę lądowiska dla śmigłowców</t>
  </si>
  <si>
    <t>POIS.12.01.00-00-039/10-00</t>
  </si>
  <si>
    <t>XII.1. Rozwój systemu ratownictwa medycznego - Budowa lądowiska dla helikopterów w celu poprawy dostępności do Szpitalnego Oddziału Ratunkowego i poprawy jakości ratownictwa medycznego w Powiecie Lęborskim</t>
  </si>
  <si>
    <t>POIS.12.01.00-00-041/10-00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</si>
  <si>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</si>
  <si>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</si>
  <si>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POIS.12.01.00-00-042/10-00</t>
  </si>
  <si>
    <t>XII.1. Rozwój systemu ratownictwa medycznego - Kompleksowa modernizacja lądowiska dla helikopterów w PSZOZ w Inowrocławiu</t>
  </si>
  <si>
    <t>POIS.12.01.00-00-044/10-00</t>
  </si>
  <si>
    <t>XII.1. Rozwój systemu ratownictwa medycznego - Modernizacja lądowiska dla helikopterów przy Wojewódzkim Szpitalu Zespolonym w Kaliszu</t>
  </si>
  <si>
    <t>POIS.12.01.00-00-047/10-00</t>
  </si>
  <si>
    <t>XII.1. Rozwój systemu ratownictwa medycznego - Przebudowa lądowiska w SPZZOZ w Staszowie celem rozwoju ratownictwa medycznego w powiecie staszowskim</t>
  </si>
  <si>
    <t>Samodzielny Publiczny Zespół Zakładów Opieki Zdrowotnej w Staszowie</t>
  </si>
  <si>
    <t xml:space="preserve">11 Listopada 78 </t>
  </si>
  <si>
    <t>POIS.12.01.00-00-050/10-00</t>
  </si>
  <si>
    <t>XII.1. Rozwój systemu ratownictwa medycznego - Lądowisko w Brodnicy szansą poprawy funkcjonowania systemu ratownictwa medycznego</t>
  </si>
  <si>
    <t xml:space="preserve">Wiejska 9 </t>
  </si>
  <si>
    <t>POIS.12.01.00-00-051/10-00</t>
  </si>
  <si>
    <t>XII.1. Rozwój systemu ratownictwa medycznego - Modernizacja i rozbudowa lądowiska dla śmigłowców na terenie Szpitala Specjalistycznego w Chojnicach</t>
  </si>
  <si>
    <t>Szpital Specjalistyczny im. J. K. Łukowicza w Chojnicach</t>
  </si>
  <si>
    <t xml:space="preserve">Leśna 10 </t>
  </si>
  <si>
    <t>POIS.12.01.00-00-053/10-00</t>
  </si>
  <si>
    <t>XII.1. Rozwój systemu ratownictwa medycznego - Modernizacja lądowiska dla helikopterów sanitarnych</t>
  </si>
  <si>
    <t>POIS.12.01.00-00-055/10-00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</si>
  <si>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</si>
  <si>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</si>
  <si>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</si>
  <si>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</si>
  <si>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</si>
  <si>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POIS.12.01.00-00-059/10-00</t>
  </si>
  <si>
    <t>XII.1. Rozwój systemu ratownictwa medycznego - Przebudowa lądowiska wraz z niezbędną infrastrukturą służącą polepszeniu dostępności do Szpitalnego Oddziału Ratunkowego Wojskowego Instytutu Medycznego</t>
  </si>
  <si>
    <t>POIS.12.01.00-00-061/10-00</t>
  </si>
  <si>
    <t>XII.1. Rozwój systemu ratownictwa medycznego - Remont i doposażenie centrum urazowego Szpitala Uniwersyteckiego Nr 1 im. Dr A. Jurasza w Bydgoszczy</t>
  </si>
  <si>
    <t>POIS.12.01.00-00-062/10-00</t>
  </si>
  <si>
    <t>XII.1. Rozwój systemu ratownictwa medycznego - Utworzenie Centrum Urazów Wielonarządowych w Uniwersyteckim Szpitalu Klinicznym w Białymstoku</t>
  </si>
  <si>
    <t>POIS.12.01.00-00-063/10-00</t>
  </si>
  <si>
    <t>XII.1. Rozwój systemu ratownictwa medycznego - DOPOSAŻENIE W SPECJALISTYCZNĄ APARATURĘ MEDYCZNĄ CENTRUM URAZOWEGO W OBECNIE BUDOWANYM CENTRUM MEDYCYNY INWAZYJNEJ</t>
  </si>
  <si>
    <t>POIS.12.01.00-00-064/10-00</t>
  </si>
  <si>
    <t>XII.1. Rozwój systemu ratownictwa medycznego - Budowa i remont oraz doposażenie baz Lotniczego Pogotowia Ratunkowego - ETAP 1.</t>
  </si>
  <si>
    <t xml:space="preserve">  Liczba wybudowanych instytucji ochrony zdrowia - 7</t>
  </si>
  <si>
    <t>POIS.12.01.00-00-065/10-00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</si>
  <si>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</si>
  <si>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</si>
  <si>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 xml:space="preserve">Borowska 213 </t>
  </si>
  <si>
    <t>POIS.12.01.00-00-066/10-00</t>
  </si>
  <si>
    <t>XII.1. Rozwój systemu ratownictwa medycznego - Zakup sprzętu medycznego na potrzeby organizacji Centrum Urazowego w Wojskowym Instytucie Medycznym</t>
  </si>
  <si>
    <t>POIS.12.01.00-00-067/10-00</t>
  </si>
  <si>
    <t>XII.1. Rozwój systemu ratownictwa medycznego - Wyposażenie i uruchomienie Centrum Urazowego w Szpitalu Uniwersyteckim w Krakowie – Etap II</t>
  </si>
  <si>
    <t>POIS.12.01.00-00-068/10-00</t>
  </si>
  <si>
    <t xml:space="preserve">XII.1. Rozwój systemu ratownictwa medycznego - Modernizacja i doposażenie SPSK Nr 4 w Lublinie w celu utworzenia Centrum Urazowego </t>
  </si>
  <si>
    <t xml:space="preserve">ul. Jaczewskiego 8 </t>
  </si>
  <si>
    <t>POIS.12.01.00-00-069/10-00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</si>
  <si>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</si>
  <si>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</si>
  <si>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</si>
  <si>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</si>
  <si>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POIS.12.01.00-00-070/10-00</t>
  </si>
  <si>
    <t>XII.1. Rozwój systemu ratownictwa medycznego - Utworzenie centrum urazowego na bazie wielospecjalistycznego Wojewódzkiego Szpitala Specjalistycznego nr 5 im. Św. Barbary w Sosnowcu</t>
  </si>
  <si>
    <t>Wojewódzki Szpital Specjalistyczny Nr 5 im."Św. Barbary"</t>
  </si>
  <si>
    <t>POIS.12.01.00-00-209/08-00</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</si>
  <si>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</si>
  <si>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</si>
  <si>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</si>
  <si>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</si>
  <si>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POIS.12.01.00-00-211/08-00</t>
  </si>
  <si>
    <t>XII.1. Rozwój systemu ratownictwa medycznego - Zakup aparatury i sprzętu medycznego dla szpitalnego oddziału ratunkowego Szpitala Wojewódzkiego im. Jana Pawła II w Bełchatowie</t>
  </si>
  <si>
    <t>POIS.12.01.00-00-212/08-00</t>
  </si>
  <si>
    <t>XII.1. Rozwój systemu ratownictwa medycznego - Przebudowa pomieszczeń Brzeskiego Centrum Medycznego w Brzegu na Szpitalny Oddział Ratunkowy</t>
  </si>
  <si>
    <t>Powiat Brzeski</t>
  </si>
  <si>
    <t>Brzeg</t>
  </si>
  <si>
    <t>49-300</t>
  </si>
  <si>
    <t xml:space="preserve">Robotnicza 20 </t>
  </si>
  <si>
    <t>POIS.12.01.00-00-213/08-00</t>
  </si>
  <si>
    <t>XII.1. Rozwój systemu ratownictwa medycznego - Podniesienie dostępu do specjalistycznych świadczeń zdrowotnych poprzez wyposażenie Szpitalnego Oddziału Ratunkowego w Nysie</t>
  </si>
  <si>
    <t>NYSA</t>
  </si>
  <si>
    <t xml:space="preserve">ŚWIĘTEGO PIOTRA 1 </t>
  </si>
  <si>
    <t>POIS.12.01.00-00-216/08-00</t>
  </si>
  <si>
    <t>XII.1. Rozwój systemu ratownictwa medycznego - Dostosowanie Szpitalnego Oddziału Ratunkowego w SPZOZ w Brzesku do wymogów obowiązujących przepisów prawa, wraz z wyposażeniem w aparaturę medyczną.</t>
  </si>
  <si>
    <t>POIS.12.01.00-00-217/08-00</t>
  </si>
  <si>
    <t>XII.1. Rozwój systemu ratownictwa medycznego - Zapewnienie skutecznego systemu ratownictwa medycznego poprzez rozbudowę i zakup aparatury medycznej dla SOR-u Szpitala Wojewódzkiego w Opolu</t>
  </si>
  <si>
    <t>Szpital Wojewódzki w Opolu</t>
  </si>
  <si>
    <t>45-372</t>
  </si>
  <si>
    <t xml:space="preserve">Augustyna Kośnego 53 </t>
  </si>
  <si>
    <t>POIS.12.01.00-00-218/08-00</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</si>
  <si>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</si>
  <si>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</si>
  <si>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</si>
  <si>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POIS.12.01.00-00-221/08-00</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</si>
  <si>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</si>
  <si>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</si>
  <si>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 xml:space="preserve">Wieniecka 49 </t>
  </si>
  <si>
    <t>POIS.12.01.00-00-223/08-00</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</si>
  <si>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</si>
  <si>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</si>
  <si>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</si>
  <si>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POIS.12.01.00-00-225/08-00</t>
  </si>
  <si>
    <t>XII.1. Rozwój systemu ratownictwa medycznego - Rozbudowa i remont Szpitalnego Oddziału Ratunkowego Szpitala im. Św. Jadwigi Śląskiej oraz zakup sprzętu medycznego dla potrzeb oddziału</t>
  </si>
  <si>
    <t>Szpital im. św. Jadwigi Śląskiej w Trzebnicy</t>
  </si>
  <si>
    <t xml:space="preserve">Prusicka 53/55 </t>
  </si>
  <si>
    <t xml:space="preserve">Zakres przedmiotowy projektu: - Zakup następującego sprzętu medycznego: • kardiomonitor 2 szt. • defibrylator 1 szt. • respirator 1 szt. • aparat do szybkiego przetaczania płynów 1 szt. • analizator parametrów krytycznych 1 szt. • aparat do powierzchownego ogrzewania pacjenta 2 szt. - Informacja i promocja </t>
  </si>
  <si>
    <t>Wpływ realizacji projektu na spadek ryzyka wystąpienia zakażeń szpitalnych na oddziałach lub innych jednostkach organizacyjnych szpitala objętych zakresem projektu w stosunku do roku bazowego (rok poprzedzający rok złożenia wniosku o dofinansowanie).
Istnieje możliwość poprawy/uzupełnienia projektu w zakresie niniejszego kryterium na etapie oceny spełnienia kryteriów wyboru (zgodnie z art. 45 ust. 3 ustawy wdrożeniowej).</t>
  </si>
  <si>
    <t>Hospitalizacja</t>
  </si>
  <si>
    <t>merytoryczne I stopnia dla działania 9.2
(kryterium nr 24) - kryterium premiujące - 2 pkt</t>
  </si>
  <si>
    <t>Doposażenie pracowni Oddziału Kardiologicznego SP ZOZ MSWiA w Rzeszowie mające na celu poprawę jakości udzielania świadczeń opieki zdrowotnej na rzecz osób dorosłych w zakresie chorób układu krążenia</t>
  </si>
  <si>
    <t>Kompleksowa opieka perinatalna nad kobietą ciężarną, płodem i noworodkiem w Instytucie "CZMP" w Łodzi</t>
  </si>
  <si>
    <t>Tryby Obsługi Pacjenta w Szpitalnym Oddziale Ratunkowym (TOPSOR)</t>
  </si>
  <si>
    <t>POIS.09.01.00-00-0266/18-00</t>
  </si>
  <si>
    <t>Doposażenie Szpitalnego Oddziału Ratunkowego Powiatowego Szpitala Specjalistycznego w Stalowej Woli</t>
  </si>
  <si>
    <t xml:space="preserve">Projekt zakłada modernizację sprzętu i wyposażenia prowadzącą do poprawy efektywności oferowanych usług i podwyższająca komfort pacjentów Powiatowego Szpitala Specjalistycznego w Stalowej Woli. </t>
  </si>
  <si>
    <t>POIS.09.01.00-00-0268/18-00</t>
  </si>
  <si>
    <t>Poprawa jakości i dostępności udzielanych świadczeń zdrowotnych w Niepublicznym Zakładzie Opieki Zdrowotnej Szpital im. prof. Z. Religi w Słubicach Sp. z o.o. o transgranicznym oddziaływaniu</t>
  </si>
  <si>
    <t>Lubuskie</t>
  </si>
  <si>
    <t>Opolskie</t>
  </si>
  <si>
    <t xml:space="preserve">Projekt obejmuje następujące zadnia: - Roboty budowlane - SOR - Roboty budowlane - lądowisko - Urządzenia techniczne i maszyny lub sprzęt - Informacja i promocja </t>
  </si>
  <si>
    <t>POIS.09.01.00-00-0364/18-00</t>
  </si>
  <si>
    <t>Wsparcie baz Lotniczego Pogotowia Ratunkowego (roboty budowlane, doposażenie) – etap 2</t>
  </si>
  <si>
    <t>Mazowieckie</t>
  </si>
  <si>
    <t>Księżycowa 15</t>
  </si>
  <si>
    <t>POIS.09.02.00-00-0139/18-00</t>
  </si>
  <si>
    <t>Doposażenie ośrodka leczenia niepłodności w Uniwersyteckim Centrum Klinicznym w Gdańsku</t>
  </si>
  <si>
    <t xml:space="preserve">W ramach projektu planuje się realizację następujących działań: I. Koszty kwalifikowalne: - opracowanie Studium wykonalności (24 000,00 zł), - działania informacyjno - promocyjne (12 400,00 zł), - zarządzanie projektem (57 500,00 zł), - Zakup 4 szt. aparatury medycznej (1 055 161,00 zł): Aparat USG (270 000,00 zł), Tor wizyjny do badań laparoskopowych i histeroskopowych (500 000,00 zł), Fotel ginekologiczny (15 000,00 zł), System do koagulacji laparoskopowej (270 161,00 zł). II. Koszty niekwalifikowalne (792 219,88 zł) - zakup aparatury medycznej. </t>
  </si>
  <si>
    <t>POIS.09.02.00-00-0145/18-00</t>
  </si>
  <si>
    <t>POIS.09.02.00-00-0146/18-00</t>
  </si>
  <si>
    <t>CENTRUM DOSKONAŁOŚCI ENDOKRYNOLOGII ONKOLOGICZNEJ I MEDYCYNY NUKLEARNEJ (CeDEON)</t>
  </si>
  <si>
    <t>Wymiana akceleratorów liniowych w Centrum Onkologii w Gliwicach w celu poprawy jakości i usprawnienia procesu leczenia onkologicznego – etap nr II</t>
  </si>
  <si>
    <t>Przedmiotem Projektu jest zakup wraz z montażem 2 akceleratorów liniowych oraz prace adaptacyjne bunkrów związane z instalacją nowych akceleratorów w Zakładzie Radioterapii Centrum Onkologii – Instytutu, Oddział w Gliwicach.</t>
  </si>
  <si>
    <t>Budowa lądowiska SOR przy Szpitalu Powiatowym w Strzelcach Opolskich</t>
  </si>
  <si>
    <t>Doposażenie Samodzielnego Publicznego Zakładu Opieki Zdrowotnej MSWiA w Kielcach w celu poprawy jakości udzielanych świadczeń zdrowotnych</t>
  </si>
  <si>
    <t xml:space="preserve">Premiowane będą projekty realizowane przez podmioty, w których odsetek hospitalizacji poniżej 4 dni jest wyższy niż wartość tego wskaźnika dla województwa, którym towarzyszy jednocześnie wysoki odsetek bardziej obciążonych pacjentów, tzn. suma udziału pacjentów ze współczynnikiem wielochorobowości „wysokim” i „bardzo wysokim” u danego świadczeniodawcy jest wyższa niż suma tych współczynników dla danego województwa.
</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</si>
  <si>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Kryteria premiują projekty dotyczące oddziałów, dla których u danego świadczeniodawcy wskaźnik obłożenia standardowego łóżek w oddziałach pediatrycznych jest wyższy niż 70%, natomiast w pozostałych oddziałach jest wyższy niż 85%.
</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</si>
  <si>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Konkursy/ projekty pozakonkursowe nie mogą wspierać ze środków UE zakupu wyrobów medycznych, analizowanych w mapach potrzeb zdrowotnych,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t>
  </si>
  <si>
    <t>POIS.09.01.00-00-0366/18-00</t>
  </si>
  <si>
    <t xml:space="preserve">Przedsięwzięcie polega na budowie/przebudowie oraz doposażeniu infrastruktury baz Lotniczego Pogotowia ratunkowego (baz Śmigłowcowej Służby Ratownictwa Medycznego HEMS) wraz z zagospodarowaniem terenu. W ramach Etapu 2, wybudowane i wyremontowane zostaną 4 bazy Lotniczego Pogotowia Ratunkowego. </t>
  </si>
  <si>
    <t xml:space="preserve">Przedsięwzięcie polega na rozbudowie i przebudowie bazy Śmigłowcowej Służby Ratownictwa Medycznego (HEMS) oraz Stacji Obsługi Technicznej (SOT) Lotniczego Pogotowia Ratunkowego wraz z budową strefy końcowego podejścia i startu śmigłowca FATO w Warszawie.  
Budowie strefy końcowego podejścia i startu śmigłowca (FATO) wraz z oświetleniem nawigacyjnym w Szczecinie/Goleniowie.
Budowie strefy końcowego podejścia i startu śmigłowca (FATO) wraz z oświetleniem nawigacyjnym w Białymstoku. Poniżej został opisany zakres opracowania trzech baz Śmigłowcowej Służby Ratownictwa Medycznego.
</t>
  </si>
  <si>
    <t>POIS.09.02.00-00-0168/19-00</t>
  </si>
  <si>
    <t>Najwyższa jakość i bezpieczeństwo świadczonych usług dla pacjentów onkologicznych leczonych w Klinice Neurochirurgii</t>
  </si>
  <si>
    <t>Projekt powstał w związku z koniecznością wymiany przestarzałego sprzętu medycznego na nowy, szybszy i bardziej precyzyjny w Klinice Neurochirurgii z Blokiem Operacyjnym pracujących na rzecz chorób nowotworowych w celu zwiększenia jakości opieki i bezpieczeństwa pacjentów (m.in. mikroskop operacyjny neurochirurgiczny, kraniotom do otwierania czaszki, ssaki operacyjne, aparat do diatermii bipolarnej). Zakładane do zakupu urządzenia będą wykorzystywać nowoczesne oraz innowacyjne metody leczenia.</t>
  </si>
  <si>
    <t>Cyfrowy tomograf PET/CT dla Zakładu Medycyny Nuklearnej z Ośrodkiem PET Świętokrzyskiego Centrum Onkologii w Kielcach</t>
  </si>
  <si>
    <t>Artwińskiego 3</t>
  </si>
  <si>
    <t>POIS.09.01.00-00-0265/18-00</t>
  </si>
  <si>
    <t>Utworzenie Szpitalnego Oddziału Ratunkowego w ZOZ w Szczytnie</t>
  </si>
  <si>
    <t>Zespół Opieki Zdrowotnej w Szczytnie</t>
  </si>
  <si>
    <t>Marii Skłodowksiej-Curie 12</t>
  </si>
  <si>
    <t>Projekt ma na celu zwiększenie bezpieczeństwa zdrowotnego ludności powiatu szczycieńskiego poprzez budowę budynku SOR, remont niezbędnych pomieszczeń, budowę infrastruktury technicznej umożliwiającej prawidłowe funkcjonowanie SOR oraz wyposażenie</t>
  </si>
  <si>
    <t>POIS.09.01.00-00-0362/18-00</t>
  </si>
  <si>
    <t>Przebudowa z rozbudową budynku szpitala w celu stworzenia Szpitalnego Oddziału Ratunkowego przy Szpitalu Rejonowym im. dr Józefa Rostka w Raciborzu</t>
  </si>
  <si>
    <t>Szpital Rejonowy im. dr Józefa Rostka w Raciborzu</t>
  </si>
  <si>
    <t>Racibórz</t>
  </si>
  <si>
    <t>Gamowska 3</t>
  </si>
  <si>
    <t>47-400</t>
  </si>
  <si>
    <t>Roboty budowlane będą polegały na przebudowie i dostosowaniu do obowiązujących norm i standardów części pomieszczeń w blokach A, B, C, H, zlokalizowanych na poziomie niskiego i wysokiego parteru istniejącego budynku szpitala wraz z dobudową bloku C1. Celem stworzenia możliwości realizacji pełnego zakresu funkcjonalnego obiektu tj.: Szpitalnego Oddziału Ratunkowego.W ramach projektu planowane są dostawy sprzętu i aparatury medycznej z przeznaczeniem na wykorzystanie w Szpitalnym Oddziale Ratunkowym, zakup specjalistycznej aparatury medycznej dla dwóch stanowisk wstępnej intensywnej terapii , oraz zakup  wyposażenia socjalno-bytowego i administracyjno-biurowego</t>
  </si>
  <si>
    <t>POIS.09.02.00-00-0149/18-00</t>
  </si>
  <si>
    <t>Poprawa dostępności i jakości usług w zakresie leczenia i diagnostyki chorób nowotworowych poprzez remont i doposażenie Klinik i Zakładów Szpitala Uniwersyteckiego nr 1 im. dr. A. Jurasza w Bydgoszczy</t>
  </si>
  <si>
    <t>Szpital Uniwersytecki Nr 1 im. dr. A. Jurasza w Bydgoszczy</t>
  </si>
  <si>
    <t>Odtworzenie ponadregionalnego Centrum Leczenia Zaburzeń Rytmu i Niewydolności Serca w Instytucie Kardiologii im. Prymasa Tysiąclecia Stefana Kardynała Wyszyńskiego w Warszawie</t>
  </si>
  <si>
    <t>Kompleksowe odtworzenie wyposażenia i infrastruktury oddziałów udzielających świadczeń z zakresu leczenia chorób nowotworowych, układu kostno-stawowo-mięśniowego, położnictwa i ginekologii i leczenia chorób dzieci oraz współpracujących pracowni diagnostycznych w SPSK Nr 1 PUM</t>
  </si>
  <si>
    <t>Zakup sprzętu medycznego dla Centrum Medycyny Nieinwazyjnej w Uniwersyteckim Centrum Klinicznym</t>
  </si>
  <si>
    <t>Data i podpis osoby upoważnionej do złożenia 
Planu działań 
(zgodnie z informacją w pkt Informacje ogólne) - podpisano elektronicznie</t>
  </si>
  <si>
    <t>POIS.09.02.00-00-0147/18-00</t>
  </si>
  <si>
    <t xml:space="preserve">
Małgorzata Iwanicka - Michałowicz, Zastępca Dyrektora  Departamentu Oceny Inwestycji
tel. 538 890 356 , e-mail: m.iwanicka@mz.gov.pl</t>
  </si>
  <si>
    <t>POIS.09.01.00-00-0367/19-00</t>
  </si>
  <si>
    <t>SAMODZIELNY PUBLICZNY ZAKŁAD OPIEKI ZDROWOTNEJ MINISTERSTWA SPRAW WEWNĘTRZNYCH I ADMINISTRACJI W KATOWICACH IM. SIERŻANTA GRZEGORZA ZAŁOGI</t>
  </si>
  <si>
    <t>Rozbudowa i doposażenie szpitala celem utworzenia Szpitalnego Oddziału Ratunkowego w Samodzielnym Publicznym Zakładzie Opieki Zdrowotnej Ministerstwa Spraw Wewnętrznych i Administracji w Katowicach im. Sierżanta Grzegorza Załogi</t>
  </si>
  <si>
    <t>POIS.09.01.00-00-0368/19-00</t>
  </si>
  <si>
    <t>POIS.09.01.00-00-0369/19-00</t>
  </si>
  <si>
    <t>Zakup aparatury medycznej i wyposażenia oraz przebudowa części pomieszczeń SOR w Wieluniu</t>
  </si>
  <si>
    <t>POIS.09.01.00-00-0370/19-00</t>
  </si>
  <si>
    <t>POIS.09.01.00-00-0371/19-00</t>
  </si>
  <si>
    <t>Budowa lądowiska dla śmigłowców przy Szpitalnym Oddziale Ratunkowym w Janowie Lubelskim</t>
  </si>
  <si>
    <t>POIS.09.01.00-00-0372/19-00</t>
  </si>
  <si>
    <t>SAMODZIELNY PUBLICZNY ZAKŁAD OPIEKI ZDROWOTNEJ W LUBARTOWIE</t>
  </si>
  <si>
    <t>Poprawa jakości i dostępności udzielanych świadczeń zdrowotnych w Samodzielnym Publicznym Zakładzie Opieki Zdrowotnej w Lubartowie poprzez utworzenie Szpitalnego Oddziału Ratunkowego wraz z infrastrukturą techniczną i zakupem sprzętu medycznego</t>
  </si>
  <si>
    <t>POIS.09.01.00-00-0373/19-00</t>
  </si>
  <si>
    <t>SPECJALISTYCZNY SZPITAL MIEJSKI IM.MIKOŁAJA KOPERNIKA</t>
  </si>
  <si>
    <t>Utworzenie Szpitalnego Oddziału Ratunkowego (SOR) wraz z wyposażeniem na bazie istniejącej Izby Przyjęć w Specjalistycznym Szpitalu Miejskim im. M. Kopernika w Toruniu</t>
  </si>
  <si>
    <t>Cały Kraj</t>
  </si>
  <si>
    <t>Lubelskie</t>
  </si>
  <si>
    <t>Lubartów</t>
  </si>
  <si>
    <t>Cicha 14</t>
  </si>
  <si>
    <t>21-0100</t>
  </si>
  <si>
    <t>Batorego 17/19</t>
  </si>
  <si>
    <t>40-052</t>
  </si>
  <si>
    <t>Głowackiego 10</t>
  </si>
  <si>
    <t>W zakresie przedmiotowym projektu zaplanowano inwestycje związane z zakupem wyposażenia (zarówno wyrobów medycznych, jak i wyposażenia socjalno-bytowego, biurowego/administracyjnego oraz infrastruktury niezbędnej do odbierania danych medycznych pacjenta transmitowanych ze środków transportu sanitarnego), a także prace modernizacyjno-adaptacyjne mające na celu utworzenie nowego Szpitalnego Oddziału Ratunkowego na bazie istniejącej Izby Przyjęć wraz z przyległymi do niej pomieszczeniami. Prace modernizacyjno-adaptacyjne prowadzone będą w pomieszczeniach obecne funkcjonującej Izby Przyjęć  oraz pomieszczeniach Oddziału Chorób Wewnętrznych.
W ramach projektu zostaną zrealizowane następujące zadania: 
1. Zakup wyrobów medycznych (aparatury medycznej);
2. Zakup i montaż infrastruktury do odbierania danych medycznych pacjenta transmitowanych ze środków transportu sanitarnego;
3. Zakup wyposażenia socjalno-bytowego oraz wyposażenia biurowego/administracyjnego niezbędnego do realizacji świadczeń w ramach SOR;
4. Prace modernizacyjno-adaptacyjne pomieszczeń przeznaczonych na SOR.</t>
  </si>
  <si>
    <t xml:space="preserve">Celem projektu jest budowa lądowiska dla śmigłowców ratunkowych przy SOR </t>
  </si>
  <si>
    <t>Projekt obejmuje budowę lądowiska wraz z drogą dojazdową do SOR i miejscem tymczasowego  podjazdu  dla karetek Zespołu Ratownictwa Medycznego wraz z zakupem i montażem drzwi zewnętrznych, automatycznych z kurtyną powietrzną prowadzących bezpośrednio z lądowiska do SOR.</t>
  </si>
  <si>
    <t xml:space="preserve">Przedmiotem projektu jest zakup aparatury medycznej i wyposażenia SOR w Wieluniu oraz przebudow części pomieszczeń SOR w celu poprawy efektywności działania SOR. W ramach projektu zaplanowane są prace budowalno - adaptacyjne SOR oraz zakup sprzętu medycznego i wyposażenia. </t>
  </si>
  <si>
    <t xml:space="preserve">Przedmiotem projektu jest utworzenie Szpitalnego Oddziału Ratunkowego w miejscu obecnej Izby Przyjęć,  Ratowniczych Zespołów Wyjazdowych oraz innych powierzchni zlokalizowanych w sąsiedztwie na parterze. Cały ten obszar wymaga kompleksowego i gruntownego remontu. W ramach Szpialnego Oddziału Ratunkowego powstanie wiata na karetki oraz  lądowisko dla śmigłowców ratunkowych. Powierzchnia przewidziana do remontu to ok. 1000 m2 (bez wiaty na karetki oraz lądowiska), a także  zakupione zostanie wyposażenie dla SOR. Lokalizacja projektu: ul. Cicha 14, 21-100 Lubartów, budynek SOR: działka nr 203/6, 206/7, lądowisko: działka nr 203/6, wiata: działka nr 203/6. Realizacja projektu umożliwi zapewnienie adekwatnych warunków lokalowych do potrzeb oraz pozwoli na osiągnięcie wysokich standardów w zakresie świadczonych pacjentom usług zdrowotnych. Projekt będzie realizowany w Samodzielnym Publicznym Zakładzie Opieki Zdrowotnej w Lubartowie. W ramach projektu przewidziano realizację robót budowlanych związanych z remontem obecnych powierzchni, budową lądowiska, w tym niezbędne prace montażowe i wykończeniowe. Realizowane będą także dostawy związane z wyposażeniem placówki w sprzęt medyczny. Będą wprowadzone rozwiązania energooszczędne polegające przede wszystkim na zastosowaniu elementów stolarki drzwiowej o odpowiednich współczynnikach przenikania ciepła, a także przy zastosowaniu materiałów izolacyjnych przy dociepleniu ścian poniżej poziomu 0. </t>
  </si>
  <si>
    <t xml:space="preserve">Projekt dotyczy wyposażenia wszystkich szpitalnych oddziałów ratunkowych w kraju w system TOPSOR.   Realizacja planowanego Projektu została podzielona na kilka etapów.  
Etap przygotowawczy (przed złożeniem wniosku o dofinansowanie):                                                                                                                       
1.  opracowanie jednolitych standardów w zakresie obsługi pacjenta w szpitalnym oddziale ratunkowym, w tym standardy segregacji medycznej, zgodnie z aktualną wiedzą medyczną,                                                                                                                                                                                                                                              2. opracowanie funkcjonalności TOPSOR w sposób umożliwiający realizację wszystkich celów Projektu,                                      
3. wprowadzenie zmian legislacyjnych w obszarze organizacji świadczeń z zakresu medycyny ratunkowej,      
Etap realizacji projektu:                               
1. przygotowanie dokumentacji przetargowej i przeprowadzenie postępowania konkursowego w przetargu nieograniczonym, w tym wybór najkorzystniejszej oferty,                                                                                                                                                                                                                                                                                                                                                                  2. realizacja przedmiotu zamówienia w zakresie prac inwestycyjnych w SOR, w tym prace budowlane, montaż urządzeń wchodzących w skład zestawów TOPSOR, instalacja oprogramowania, konfiguracja systemu, uruchomienie i test poprawności działąnia, szkolenia użytkowników i administratorów. Ze względów organizacyjnych, planuje się realizację tego etapu w dwóch częściach. W pierwszym terminie (do 01.07.2019 r. - realizacja w 76 placówkach świadczących największą liczbę usług medycznych osobom znajdującym się w stanie nagłego zagrożenia zdrowotnego; do 31.12.2019 r. - realizacja w pozostałych 156 placówkach),      
Etap eksploatacji:  
1. etap szósty - prace administracyjne, weryfikacyjne i kontrolne w tym aktualizacje systemu TOPSOR, ankieta satysfakcji jego użytkowników i administratorów,                                                                                                                                                                                     
2. etap siódmy - zamknięcie Projektu, sporządzenie raportu końcowego, przekazanie administrowania TOPSOR do wskazanej instytucji.   </t>
  </si>
  <si>
    <t xml:space="preserve">Rozbudowa i przebudowa budynku Szpitala oraz zakup wyposażenia i aparatury medycznej służącej do ratowania życia i zdrowia ludności, w celu utworzenia Szpitalnego Oddziału Ratunkowego.
Niniejsza inwestycja realizowana przez MSWiA w Katowicach zapewni zabezpieczenie ludności w obszarze ratownictwa medycznego. Przewidziane do realizacji zadania będą miały odzwierciedlenie  w zwiększeniu skuteczności i efektywności świadczonych usług w obszarze SOR. Będą to m.in. zwiększenie liczby przyjmowanych pacjentów; zwiększenie skuteczności świadczeń usług medycznych - wykorzystanie wysokospecjalistycznego sprzętu medycznego oraz zapewnienie profesjonalnej diagnostyki; zwiększenie sprawności i bezawaryjności urządzeń medycznych, poprzez dostęp do nowych technologii; poprawa jakości opieki w zakresie zdrowia; ograniczenie regionalnych dysproporcji w infrastrukturze zdrowotnej w krajach Unii Europejskiej. </t>
  </si>
  <si>
    <t>POIS.09.02.00-00-0150/19-00</t>
  </si>
  <si>
    <t>POIS.09.02.00-00-0151/19-00</t>
  </si>
  <si>
    <t>POIS.09.02.00-00-0153/19-00</t>
  </si>
  <si>
    <t>POIS.09.02.00-00-0154/19-00</t>
  </si>
  <si>
    <t>POIS.09.02.00-00-0156/19-00</t>
  </si>
  <si>
    <t>POIS.09.02.00-00-0157/19-00</t>
  </si>
  <si>
    <t>POIS.09.02.00-00-0158/19-00</t>
  </si>
  <si>
    <t>POIS.09.02.00-00-0159/19-00</t>
  </si>
  <si>
    <t>POIS.09.02.00-00-0160/19-00</t>
  </si>
  <si>
    <t>POIS.09.02.00-00-0161/19-00</t>
  </si>
  <si>
    <t>POIS.09.02.00-00-0162/19-00</t>
  </si>
  <si>
    <t>POIS.09.02.00-00-0163/19-00</t>
  </si>
  <si>
    <t>POIS.09.02.00-00-0164/19-00</t>
  </si>
  <si>
    <t>POIS.09.02.00-00-0165/19-00</t>
  </si>
  <si>
    <t>POIS.09.02.00-00-0166/19-00</t>
  </si>
  <si>
    <t>POIS.09.02.00-00-0167/19-00</t>
  </si>
  <si>
    <t>POIS.09.02.00-00-0169/19-00</t>
  </si>
  <si>
    <t>POIS.09.02.00-00-0170/19-00</t>
  </si>
  <si>
    <t>POIS.09.02.00-00-0171/19-00</t>
  </si>
  <si>
    <t>POIS.09.02.00-00-0172/19-00</t>
  </si>
  <si>
    <t>POIS.09.02.00-00-0173/19-00</t>
  </si>
  <si>
    <t>POIS.09.02.00-00-0174/19-00</t>
  </si>
  <si>
    <t>POIS.09.02.00-00-0175/19-00</t>
  </si>
  <si>
    <t>POIS.09.02.00-00-0176/19-00</t>
  </si>
  <si>
    <t>POIS.09.02.00-00-0177/19-00</t>
  </si>
  <si>
    <t>POIS.09.02.00-00-0178/19-00</t>
  </si>
  <si>
    <t>POIS.09.02.00-00-0179/19-00</t>
  </si>
  <si>
    <t xml:space="preserve">Doposażenie Pomorskiego Ośrodka Transplantacji Płuc w Uniwersyteckim Centrum Klinicznym w Gdańsku </t>
  </si>
  <si>
    <t>Przebudowa wraz z wyposażeniem sal chorych na Oddziale Rehabilitacji Pulmonologicznej SP ZOZ Szpitala Specjalistycznego MSWiA w Głuchołazach im. św. Jana Pawła II</t>
  </si>
  <si>
    <t>Pogłębienie diagnostyki w ramach Narodowego Programu Zwalczania Chorób Nowotworowych poprzez zakup specjalistycznej aparatury medycznej w celu wczesnego wykrywania nowotworów w 105. Kresowym Szpitalu Wojskowym z Przychodnią SP ZOZ w Żarach</t>
  </si>
  <si>
    <t>Poprawa jakości diagnostyki i leczenia w Oddziale Chorób Wewnętrznych Samodzielnego Publicznego Zakładu Opieki Zdrowotnej Ministerstwa Spraw Wewnętrznych i Administracji w Koszalinie</t>
  </si>
  <si>
    <t>Doposażenie SPSK im. prof. Adama Grucy CMKP w Otwocku poprzez zakup cyfrowego aparatu rtg dla potrzeb pracowni rentgenowskiej oraz zakup cyfrowego śródoperacyjnego aparatu rentgenowskiego typu C-arm dla potrzeb bloku operacyjnego w celu poprawy jakości i dostępności udzielanych świadczeń zdrowotnych</t>
  </si>
  <si>
    <t>Przebudowa i modernizacja Kliniki Kardiologii i Oddziału Onkologii w celu podniesienia skuteczności terapii w Uniwersyteckim Szpitalu Klinicznym im. Jana Mikulicza-Radeckiego we Wrocławiu</t>
  </si>
  <si>
    <t>Budowa Bloku Operacyjnego dla Górnośląskiego Centrum Medycznego im. prof. Leszka Gieca Śląskiego Uniwersytetu Medycznego w Katowicach</t>
  </si>
  <si>
    <t xml:space="preserve">Odtworzenie ponadregionalnego Ośrodka Leczenia Zaburzeń Rytmu i Niewydolności Serca w Instytucie Kardiologii w Warszawie </t>
  </si>
  <si>
    <t>Modernizacja pomieszczeń na potrzeby centralnego bloku operacyjnego (CBO) z częścią anestezjologiczną i sterylizacją dla CBO oraz Kliniki Reumoortopedii - Etap I</t>
  </si>
  <si>
    <t>Wsparcie oddziałów o charakterze zabiegowym i zachowawczym oraz pracowni diagnostycznych ponadregionalnego szpitala pediatrycznego Instytutu „Pomnik – Centrum Zdrowia Dziecka"</t>
  </si>
  <si>
    <t>Onkoinnowacje</t>
  </si>
  <si>
    <t>Modernizacja i doposażenie medycznego laboratorium diagnostycznego i pracowni mikrobiologicznej</t>
  </si>
  <si>
    <t xml:space="preserve">Podniesienie dostępności i jakości świadczeń medycznych w zakresie dedykowanym chorobom nowotworowym świadczonych przez SP ZOZ MSWiA w Poznaniu </t>
  </si>
  <si>
    <t>UNIWERSYTECKIE CENTRUM KLINICZNE W GDAŃSKU</t>
  </si>
  <si>
    <t>105. KRESOWY SZPITAL WOJSKOWY Z PRZYCHODNIĄ SAMODZIELNY PUBLICZNY ZAKŁAD OPIEKI ZDROWOTNEJ W ŻARACH</t>
  </si>
  <si>
    <t>SAMODZIELNY PUBLICZNY ZAKŁAD OPIEKI ZDROWOTNEJ MINISTERSTWA SPRAW WEWNĘTRZNYCH I ADMINISTRACJI W KOSZALINIE</t>
  </si>
  <si>
    <t>SAMODZIELNY PUBLICZNY SZPITAL KLINICZNY IM. PROF. ADAMA GRUCY CMKP</t>
  </si>
  <si>
    <t>UNIWERSYTECKI SZPITAL KLINICZNY IM. JANA MIKULICZA-RADECKIEGO WE WROCŁAWIU</t>
  </si>
  <si>
    <t>GÓRNOŚLĄSKIE CENTRUM MEDYCZNE IM. PROF. LESZKA GIECA ŚLĄSKIEGO UNIWERSYTETU MEDYCZNEGO W KATOWICACH</t>
  </si>
  <si>
    <t>NARODOWY INSTYTU GERIATRII, REUMATOLOGII I REHABILITACJI IM. PROF. DR HAB. MED ELEONORY REICHER</t>
  </si>
  <si>
    <t>INSTYTUT "POMNIK - CENTRUM ZDROWIA DZIECKA"</t>
  </si>
  <si>
    <t>1 WOJSKOWY SZPITAL KLINICZNY Z POLIKLINIKĄ SPZOZ W LUBLINIE – FILIA W EŁKU</t>
  </si>
  <si>
    <t>Żary</t>
  </si>
  <si>
    <t>Zakup tomografu dla potrzeb kardiologicznych</t>
  </si>
  <si>
    <t>Ełk</t>
  </si>
  <si>
    <t>Stworzenie w Szpitalu Klinicznym im. H. Święcickiego w Poznaniu zintegrowanego Ośrodka diagnostyki, leczenia i profilaktyki zaburzeń układu krążenia i patologii naczyń mózgowych</t>
  </si>
  <si>
    <t>68-200</t>
  </si>
  <si>
    <t>Domańskiego 2</t>
  </si>
  <si>
    <t>Szpitalna 2</t>
  </si>
  <si>
    <t>75-720</t>
  </si>
  <si>
    <t xml:space="preserve">02-637 </t>
  </si>
  <si>
    <t xml:space="preserve">Al.  Dzieci Polskich 20 </t>
  </si>
  <si>
    <t>19-300</t>
  </si>
  <si>
    <t>Kościuszki 30</t>
  </si>
  <si>
    <t>Przybyszewskiego 49</t>
  </si>
  <si>
    <t>POIS.09.02.00-00-0181/19-00</t>
  </si>
  <si>
    <t>Poprawa jakości i efektywności diagnostyki oraz leczenia onkologicznego poprzez utworzenie Zakładu Radiologii Interwencyjnej w celu zastosowania metod i technik małoinwazyjnych</t>
  </si>
  <si>
    <t>Remont Oddziału Rehabilitacji Kardiologicznej i Oddziału Rehabilitacji Ogólnoustrojowej oraz ich doposażenie w nowy sprzęt medyczny</t>
  </si>
  <si>
    <t>SAMODZIELNY PUBLICZNY ZAKŁAD OPIEKI ZDROWOTNEJ SZPITAL SPECJALISTYCZNY MINISTERSTWA SPRAW WEWNĘTRZNYCH I ADMINISTRACJI W ZŁOCIEŃCU</t>
  </si>
  <si>
    <t>Złocieniec</t>
  </si>
  <si>
    <t>Wyposażenie 107 Szpitala Wojskowego z Przychodnią SPZOZ w Wałczu w nowoczesny sprzęt wraz z dostosowaniem pomieszczeń</t>
  </si>
  <si>
    <t>SZPITAL WOJSKOWY Z PRZYCHODNIĄ, SAMODZIELNYM PUBLICZNYM ZAKŁADEM OPIEKI ZDROWOTNEJ W WAŁCZU</t>
  </si>
  <si>
    <t>Poszerzenie możliwości i dostępności do nowoczesnego leczenia kardiologicznego poprzez zakup specjalistycznej aparatury dla SPSK - 2 PUM w Szczecinie</t>
  </si>
  <si>
    <t>Modernizacja i doposażenie Kliniki Położnictwa, Perinatologii i Ginekologii – Bloku Porodowego w Instytucie „Centrum Zdrowia Matki Polki” w Łodzi"</t>
  </si>
  <si>
    <t>Poprawa jakości diagnostyki oraz wdrożenie nowych metod leczenia chorób nowotworowych układu pokarmowego ze szczególnym uwzględnieniem nowotworów trzustki w SPZOZ MSWIA w Szczecinie</t>
  </si>
  <si>
    <t>SAMODZIELNY PUBLICZNY ZAKŁAD OPIEKI ZDROWOTNEJ MINISTERSTWA SPRAW WEWNĘTRZNYCH I ADMINISTRACJI W SZCZECINIE</t>
  </si>
  <si>
    <t>SAMODZIELNY PUBLICZNY SZPITAL KLINICZNY NR 1 IM. PROF. TADEUSZA SOKOŁOWSKIEGO POMORSKIEGO UNIWERSYTETU MEDYCZNEGO W SZCZECINIE</t>
  </si>
  <si>
    <t>Poprawa jakości realizowanych świadczeń zdrowotnych w zakresie chorób układu krążenia i oddechowego poprzez przebudowę Oddziału Kardiologii z pododdziałem chorób wewnętrznych wraz z doposażeniem w sprzęt i wyposażenie medyczne oraz w zakresie chorób nowotworowych układu moczowo-płciowego i pokarmowego poprzez zakup sprzętu i wyposażenia medycznego</t>
  </si>
  <si>
    <t>78-520</t>
  </si>
  <si>
    <t>Kańsko 1</t>
  </si>
  <si>
    <t>Jagiellońska 44</t>
  </si>
  <si>
    <t>Inwestycja polega na modernizacji Kliniki Położnictwa, Perinatologii i Ginekologii Instytutu "CZMP" – Bloku Porodowego oraz zakupie sprzętu med. i wyposażenia niemedycznego. Powstanie 11 sal porodowych, w tym 2 septyczne, 4 sale cięciowe, w tym 1 septyczna i 2 sale operacyjne neonatologiczne, część lekarsko-pielęgniarka.</t>
  </si>
  <si>
    <t>Przedmiotowy projekt przewiduje doposażenie oddziału chirurgii, poddziału chirurgii szczękowo-twarzowej, pododdziału ortopedii i traumatologii, bloków operacyjnych, dzięki czemu możliwe będzie podniesienie jakości i efektywności świadczeń zdrowotnych w zakresie m.in. układu kostno–stawowo–mięśniowego. Realizacja projektu jest uzasadniona w związku z aktualnymi trendami epidemiologicznymi oraz demograficznymi.</t>
  </si>
  <si>
    <t>Celem projektu jest poprawa diagnostyki oraz wdrożenie nowych metod leczenia nowotworów układu pokarmowego ze szczególnym uwzględnieniem nowotworów trzustki, najlepszą i najdokładniejszą metodą wykrywania i rozpoznawania zmian w trzustce, którą jest endoskopowa ultrasonografia (EUS). Działania mają bezpośrednie przełożenie na poprawę zdrowia populacji objętej projektem, wydłużeniem aktywności zawodowej oraz niwelowaniem ryzyka jej przerwania z powodu choroby. Zapewnienie dostępu do nieodpłatnych badań diagnostycznych najwyższej jakości, zagwarantowanie opieki lekarzy specjalistów oraz skrócenie czasu diagnostyki są istotnymi elementami realizacji Projektu</t>
  </si>
  <si>
    <t>Projekt obejmuje prace budowlane w budynku w Policach przy ul. Siedleckiej nr 2 oraz obiektów w Szczecinie przy ul. Unii Lubelskiej 1 i zakup wyposażenia medycznego oraz promocję projektu. Ogólnym celem projektu jest poprawa efektywności systemu ochrony zdrowia w obszarze chorób nowotworowych, chorób układu kostno-stawowo-mięśniowego oraz z zakresu położnictwa, ginekologii i leczenia chorób dzieci.</t>
  </si>
  <si>
    <t>Projekt dotyczy odtworzenia ponadregionalnego Centrum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t>
  </si>
  <si>
    <t>Celem bezpośrednim Projektu jest doposażenie oddziałów kardiologicznego i onkologii urologicznej w nowoczesny sprzęt medyczny, a także dostosowanie oddziału kardiologii do pełnienia funkcji umożliwiającej świadczenie wysokojakościowych usług medycznych mieszkańcom Miasta, Powiatu i Powiatów sąsiednich, a także pacjentom spoza regionu. Zakup wyposażenia i prace budowlano-adaptacyjne na bazie aktualnie funkcjonujących oddziałów powinny zapewnić równy dostęp mieszkańców Polski do wysokojakościowych świadczeń medycznych. Zakres rzeczowy projektu: Przebudowa i dostosowanie oddziału wraz z Salą Intensywnego Nadzoru Kardiologicznego - Oddział Kardiologii z Pododdziałem Chorób Wewnętrznych.</t>
  </si>
  <si>
    <t>Budowa Szpitalnego Oddziału Ratunkowego wraz z Centrum Medycyny Ratunkowej i Interwencyjnej jako I etap organizacji Centralnego Zintegrowanego Szpitala Klinicznego U.M. w Poznaniu</t>
  </si>
  <si>
    <t>POIS.09.01.00-00-0365/19-00</t>
  </si>
  <si>
    <t>Wybudowanie i wyposażenie nowego Szpitalnego Oddziału Ratunkowego wraz z całodobowym lądowiskiem Lotniczego Pogotowia Ratunkowego.</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</si>
  <si>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</si>
  <si>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</si>
  <si>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r>
      <t>Wydatki są racjonalne, tzn. oparte na wiarygodnych źródłach, tj.
- w zakresie r</t>
    </r>
    <r>
      <rPr>
        <u/>
        <sz val="10"/>
        <color theme="1"/>
        <rFont val="Calibri"/>
        <family val="2"/>
        <charset val="238"/>
        <scheme val="minor"/>
      </rPr>
      <t>obót budowlanych</t>
    </r>
    <r>
      <rPr>
        <sz val="10"/>
        <color theme="1"/>
        <rFont val="Calibri"/>
        <family val="2"/>
        <charset val="238"/>
        <scheme val="minor"/>
      </rPr>
      <t xml:space="preserve"> – kosztorys inwestorski oparty o aktualny cennik dostępny na rynku dotyczący cen w budownictwie
- w zakresie </t>
    </r>
    <r>
      <rPr>
        <u/>
        <sz val="10"/>
        <color theme="1"/>
        <rFont val="Calibri"/>
        <family val="2"/>
        <charset val="238"/>
        <scheme val="minor"/>
      </rPr>
      <t>usług lub dostaw</t>
    </r>
    <r>
      <rPr>
        <sz val="10"/>
        <color theme="1"/>
        <rFont val="Calibri"/>
        <family val="2"/>
        <charset val="238"/>
        <scheme val="minor"/>
      </rPr>
      <t xml:space="preserve">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t>
    </r>
  </si>
  <si>
    <t>W ramach kryterium badaniu będzie podlegał wskaźnik bieżącej płynności.
Istnieje możliwość poprawy/uzupełnienia projektu w zakresie niniejszego kryterium na etapie oceny spełnienia kryteriów wyboru (zgodnie z art. 45 ust. 3 ustawy wdrożeniowej).</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</si>
  <si>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</si>
  <si>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</si>
  <si>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</si>
  <si>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</si>
  <si>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t>Sprawdzana  jest  potencjalna   kwalifikowalność  wydatków  planowanych  do  poniesienia  na podstawie informacji zawartych w pkt B.3 oraz C.1 wniosku o dofinansowanie, czyli poprawność przypisania wskazanych tam  wydatków  do  właściwych  kategorii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 pkt B.3 wniosku o dofinansowanie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</si>
  <si>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PROKARDIO - modernizacja ośrodka kompleksowej diagnostyki, leczenia chorób układu krążenia”</t>
  </si>
  <si>
    <t>POIS.09.02.00-00-0180/19-00</t>
  </si>
  <si>
    <t>Niniejszy projekt będzie polegać na przebudowie istniejącej infrastruktury Szpitala Klinicznego Przemienia Pańskiego oraz wymianie, modernizacji i zakupie wyposażenia oraz sprzętu medycznego. W ramach projektu zostanie zakupione wyposażenie oraz zostaną przeprowadzone działania promocyjne, prowadzony będzie nadzór inwestorski. Ponadto w ramach projektu zostanie zatrudnionych 2 pracowników Działu Służb Pomocniczych.</t>
  </si>
  <si>
    <t>Zakup środków ochrony indywidualnej jako niezbędne działanie do zapobiegania, przeciwdziałania i zwalczania COVID-19 - etap I</t>
  </si>
  <si>
    <t>Zakup środków ochrony indywidualnej jako niezbędne działanie do zapobiegania, przeciwdziałania i zwalczania COVID-19 - etap II</t>
  </si>
  <si>
    <t>Zakup środków ochrony indywidualnej oraz środków do dezynfekcji jako niezbędne działanie do zapobiegania, przeciwdziałania i zwalczania COVID-19 na terenie Mazowsza</t>
  </si>
  <si>
    <t>Zakup środków do dezynfekcji jako niezbędne działanie do zapobiegania, przeciwdziałania i zwalczania COVID-19</t>
  </si>
  <si>
    <t>Zakup sprzętu medycznego jako niezbędne działanie do zapobiegania, przeciwdziałania i zwalczania COVID-19</t>
  </si>
  <si>
    <t xml:space="preserve"> Realizacja przez Agencję Rezerw Materiałowych działań w celu zapobiegania, przeciwdziałania i zwalczania COVID-19 </t>
  </si>
  <si>
    <t>Minister właściwy ds. zdrowia - Biuro Administracyjne</t>
  </si>
  <si>
    <t>Agencja Rezerw Materiałowych</t>
  </si>
  <si>
    <t>00-952</t>
  </si>
  <si>
    <t>Miodowa 15</t>
  </si>
  <si>
    <t>Grzybowska 45</t>
  </si>
  <si>
    <t>00-844</t>
  </si>
  <si>
    <t>POIS.09.02.00-00-0183/20-00</t>
  </si>
  <si>
    <t>POIS.09.02.00-00-0184/20-00</t>
  </si>
  <si>
    <t>POIS.09.02.00-00-0185/20-00</t>
  </si>
  <si>
    <t>POIS.09.02.00-00-0186/20-00</t>
  </si>
  <si>
    <t>POIS.09.02.00-00-0187/20-00</t>
  </si>
  <si>
    <t>POIS.09.02.00-00-0188/20-00</t>
  </si>
  <si>
    <t>Projekt uzyskał pozytywną rekomendację Komitetu Sterującego ds. koordynacji interwencji EFSI w sektorze zdrowia wyrażoną we właściwej uchwale.
Istnieje możliwość poprawy/uzupełnienia projektu w zakresie niniejszego kryterium na etapie oceny spełnienia kryteriów wyboru (zgodnie z art. 45 ust. 3 ustawy wdrożeniowej).</t>
  </si>
  <si>
    <t>Utworzenie referencyjnego ośrodka leczenia niepłodności w 4 Wojskowym Szpitalu Klinicznym z Polikliniką Sp ZOZ we Wrocławiu</t>
  </si>
  <si>
    <t>Misja: „Dziecko”. Modernizacja i doposażenie Szpitala Karowa jako referencyjnego ośrodka leczenia niepłodności</t>
  </si>
  <si>
    <t>POIS.09.02.00-00-0142/18-00</t>
  </si>
  <si>
    <t>POIS.09.02.00-00-0143/18-00</t>
  </si>
  <si>
    <t xml:space="preserve">Przedmiotem projektu jest realizacja następujących działań: I. Zakup sprzętu (wydatki kwalifikowalne i niekwalifikowalne w projekcie): Ultrasonograf – 1 kpl. - 399 978,00 zł (koszt niekwalifikowalny) Tor wizyjny HD: kamera endoskopowa o rozdzielczości UltraHD w technologii 3D oraz kamera do obrazowania w wąskim paśmie światła, optyki, żródło światła – 1 kpl. - 500 629,39 zł (koszt niekwalifikowalny) Monitor medyczny HD – 1 kpl. - 120 216,30 zł (koszt niekwalifikowalny) Elektroniczny insuflator z funkcją odsysania dymu z pola operacyjnego – 1 kpl. - 77 349,33 zł (koszt niekwalifikowalny) Pompy płucząco-ssące – 1 kpl. - 36 288,95 (koszt niekwalifikowalny) System integracji audiowizualnej (cyfrowy system z modułami do transmisji danych i optymalizacji procesu danych i optymalizacji procesu zabiegu z możliwością cyfrowej dokumentacji) – 1 kpl. - 100 405,46 zł (koszt niekwalifikowalny) Fotel zabiegowy – 1 kpl. - 26 564 zł (koszt niekwalifikowalny) Trenażer – 1 kpl. - 142 344,72 zł (koszt niekwalifikowalny) Diatermia umożliwiająca przeprowadzenie koagulacji, cięcia bipolarnego; cięcia monopolarnego, bipolarnego zamykania dużych naczyń i wyposażona w waporyzator, przystawka argonowo-plazmowa – 1 kpl - 204 984 zł (koszt niekwalifikowalny) Nóż ultradźwiękowy z systemem koagulacji – 1 kpl. - 199 999,99 zł (koszt niekwalifikowalny) Histereskopy zestaw – 1 kpl. - 400 827,20 zł (koszt niekwalifikowalny) Hysteromat – 1 kpl. - 70 477,44 zł (koszt niekwalifikowalny) Koagulacja versapoint – 1 kpl. - 121 500,00 zł (koszt niekwalifikowalny) Instrumentarium ednoskopowe – 1 kpl. - 945 864,50 zł (koszt kwalifikowalny) Morcelator z wyposażeniem – 1 kpl. - 56 927,12 zł (koszt kwalifikowalny) Pompy infuzyjne strzykawkowe z wyposażeniem – 10 szt. - 43 200 zł (koszt kwalifikowalny) II. Informacja i promocja - 5 000,00 zł, III. Dokumentacja techniczna - 18 450,00 zł, IV. Pomoc techniczna - 44 600,00 zł. </t>
  </si>
  <si>
    <t>Projekt polega na przeprowadzeniu inwestycji związanych z pełnieniem przez Szpital Kliniczny im. Ks. Anny Mazowieckiej roli referencyjnego ośrodka leczenia niepłodności.</t>
  </si>
  <si>
    <t xml:space="preserve">W ramach projektu zaplanowano: a. roboty budowlane b. zakup aparatury medycznej c. nadzór inwestorski d. promocję projektu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</si>
  <si>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</si>
  <si>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t>
  </si>
  <si>
    <t>NARODOWY INSTYTUT ONKOLOGII IM. MARII SKŁODOWSKIEJ-CURIE – PAŃSTWOWY INSTYTUT BADAWCZY</t>
  </si>
  <si>
    <t>NARODOWY INSTYTUT ONKOLOGII IM. MARII SKŁODOWSKIEJ-CURIE – PAŃSTWOWY INSTYTUT BADAWCZY ODDZIAŁ W GLIWICACH</t>
  </si>
  <si>
    <t>POIiŚ.9.P.276</t>
  </si>
  <si>
    <t>Budowa lądowiska sanitarnego dla śmigłowców ratunkowych, modernizacja pomieszczeń SOR i infrastruktury towarzyszącej oraz zakup sprzętu medycznego w celu zapewnienia pełnej funkcjonalności Szpitalnego Oddziału Ratunkowego w Drawskim Centrum Specjalistycznym</t>
  </si>
  <si>
    <t>Centrum Psychiatrii i Onkologii dla dzieci i młodzieży w Instytucie "Pomnik - Centrum Zdrowia Dziecka"</t>
  </si>
  <si>
    <t>W zakresie przedmiotowym projektu zaplanowano następujące elementy: I. Budowa budynku bloku operacyjnego, szpitalnego oddziału ratunkowego z lądowiskiem wyniesionym dla śmigłowca ratunkowego na dachu budynku, oddziałami szpitalnymi wraz z łącznikiem biegnącym do budynku szpitala.</t>
  </si>
  <si>
    <t>Przedmiotem projektu jest adaptacja pomieszczeń dla pracowni rezonansu magnetycznego wraz z wykonaniem zasilania oraz zakup sprzętu medycznego, niezbędnego dla uzyskania pełnej funkcjonalności planowanego do utworzenia centrum urazowego dla dzieci.</t>
  </si>
  <si>
    <t xml:space="preserve">Zakres prac budowlano – instalacyjnych: • budowę lądowiska – płaszczyzny przyziemienie TLOF i płaszczyzny pola wzlotów FATO. Płaszczyzna pola wzlotów FATO, o wymiarach 25 x 25m wykonana zostanie w postaci nawierzchni trawiastej z opaską w kształcie okręgu z płyt chodnikowych o szerokości 1m. • wykonanie oznakowania poziomego lądowiska. • wykonanie odwodnienia lądowiska. • budowa wewnętrznej drogi dojazdowej łączącej SOR z lądowiskiem oraz remont wewnętrznej drogi dojazdowej łączącej SOR z lądowiskiem, co jest niezbędne dla skomunikowania lądowiska i SOR w celu zapewnienia transportu chorych i poprawnego funkcjonowania infrastruktury wytworzonej w wyniku realizacji projektu oraz realizacji celu projektu. </t>
  </si>
  <si>
    <t>Projektzakłada zakup 118 szt. sprzętu medycznego celem wymiany najbardziej awaryjnego sprzętu, doposażenia oraz wprowadzenia nowych metod diagnostyki i leczenia.</t>
  </si>
  <si>
    <t>Zakres rzeczowy porjektu pobejmuje: 1. Roboty budowlane związane z budową lądowiska  oraz wyposażenie SOR</t>
  </si>
  <si>
    <t>Przedmiotem projektu jest realizacja następujących działań: - zakup niezbędnej aparatury medycznej wykorzystywanej na SOR, - zakup niezbędnego sprzętu IT.</t>
  </si>
  <si>
    <t xml:space="preserve">Podstawowym celem proj. jest poprawa dostępności świadczeń opieki zdrowotnej w zakresie ratowania życia i zdrowia w stanach nagłych dla mieszkańców regionu pomorskiego i całego kraju dzięki podniesieniu standardu funkcjonowania SOR w strukturach Powiatowego Centrum Zdrowia sp. z o.o. w Kartuzach. </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</si>
  <si>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oraz zakup sprzętu medycznego na SOR.</t>
  </si>
  <si>
    <t xml:space="preserve">Przedmiotem projektu jest uzupełnienie doposażenia, dzięki czemu będzie możliwa kompleksowa jakość świadczonych usług medycznych w zakresie ratownictwa medycznego. </t>
  </si>
  <si>
    <t xml:space="preserve">Projekt zakłada zakup sprzętu na potrzeby SOR oraz działania informacyjno-promocyjne. Ogólnym celem projektu jest poprawa funkcjonowania systemy ratownictwa medycznego w województwie mazowieckim. </t>
  </si>
  <si>
    <t xml:space="preserve">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</si>
  <si>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t>
  </si>
  <si>
    <t xml:space="preserve">Projekt zakłada: a. budowę lądowiska wyniesionego dla śmigłowców ratunkowych wraz z niezbędna infrastrukturą b. zakup wyposażenia c. wykonanie dokumentacji projektowej d. działania informacyjno-promocyjne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t>
  </si>
  <si>
    <t>Zakres projektu obejmuje: wykonanie windy na potrzeby SOR oraz zakup sprzętu medycznego na Szpitalny Oddział Ratunkowy.</t>
  </si>
  <si>
    <t xml:space="preserve">Projekt zakłada zakup  aparatury medycznej (m.in. respirator stacjonarny na statywie mobilnym, respirator transportowy, 12 kardiomonitorów, aparat RTG oraz aparat USG) oraz na zorganizowaniu dodatkowych dwóch stanowisk intensywnej terapii i jednego stanowiska obserwacyjnego. W ramach projektu przewidziano również promocje projektu. Celem projektu jest wzrost bezpieczeństwa pacjentów i jakości świadczeń medycznych realizowanych przez Szpitalny Oddział Ratunkowy Szpitala Wojewódzkiego w Poznaniu. </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</si>
  <si>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oraz zarządzanie projektem. Celem projektu jest poprawa jakości opieki zdrowotnej, a w szczególności podniesienie standardu usług medycznych świadczonych w zakresie ratownictwa medycznego. </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</si>
  <si>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</si>
  <si>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t>
  </si>
  <si>
    <t>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(m.in. fotokoagulator, aparat usg, cyfrowy mobilny aparat ramię C).</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</si>
  <si>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t>
  </si>
  <si>
    <t>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b. modernizację rampy oraz wykonanie wiatrołapu wejściowego przed budynkiem A, c. zakup sprzętu medycznego.</t>
  </si>
  <si>
    <t>Projekt przewiduje modernizację SOR obejmującą m.in. doposażenie w aparaturę medyczną roboty budowlane w obrębie oddziału oraz budowę lądowiska dla śmigłowców LPR.</t>
  </si>
  <si>
    <t>W ramach projektu realizowane będzie zadania związane z zakupem wyposażenia dla SOR.</t>
  </si>
  <si>
    <t xml:space="preserve">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t>
  </si>
  <si>
    <t>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t>
  </si>
  <si>
    <t xml:space="preserve">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na nowy dźwig szpitalny dostosowany do aktualnych wymogów technicznych. W ramach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</si>
  <si>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t>
  </si>
  <si>
    <t xml:space="preserve">W zakresie rzeczowym projektu zaplanowano do realizacji zakup tomografu komputerowego – w ramach wymiany 11-letniego sprzętu obecnie wykorzystywanego wraz z niezbędną infrastrukturą umożliwiającą wykorzystywanie ww. sprzętu, zakupu kardiomonitorów (8 szt. – 3 szt. o większej przekątnej ekranu na potrzeby stanowisk wstępnej intensywnej terapii i 5 szt. O mniejszej przekątnej ekranu na potrzeby stanowisk obserwacyjnych)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zgodnie z §8 ust. 1 pkt 1) ww. rozporządzenia oraz sali obserwacyjnej (5 stanowisk), zgodnie z §10 ust. 1 lit a)-d). Centrala monitorująca będzie umożliwiała obserwację monitorowanych parametrów życiowych pacjentów w osobnych salach, ich rejestrację i zapis w historii choroby. Ponadto, z uwagi na konieczność zapewnienia trafnej i szybkiej diagnozy, a następnie podjęcie adekwatnego procesu leczenia, wiążącego się z koniecznością transportu pacjenta z zapewnieniem ciągłości monitoringu funkcji życiowych – zaplanowano także zakup 4 szt. kardiomonitorów na potrzeby stanowisk w ramach obszaru segregacji medycznej, z założeniem przemieszczania pacjenta z sali segregacji medycznej do innych obszarów funkcjonalnych SOR, w zależności od potrzeb medycznych. Ww. aparaty, podobnie jak pozostałem będą miały opcję mobilnych, o mniejszej przekątnej ekranu wraz z możliwością odczytu na stanowiskach monitoringowych i zapisu danych medycznych w centrali monitoringowej. </t>
  </si>
  <si>
    <t xml:space="preserve">Celem projektu jest poprawa jakości i dostępności udzielanych świadczeń zdrowotnych oraz efektywności systemu ratownictwa medycznego przez modernizację i doposażenie Szpitalnego Oddziału Ratunkowego, istniejącego w strukturze Zespołu Zakładów Opieki Zdrowotnej w Cieszynie.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 (kozetki). </t>
  </si>
  <si>
    <t xml:space="preserve">Projekt zakłada zakup wyposażenia i aparatury medycznej dla SOR oraz dostosowania do obowiązujących wymogów pomieszczeń Ratowniczych Zespołów Medycznych (Rozporządzenie Ministra Zdrowia z dnia 3 listopada 2011 r.).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 Zgodnie ze wspomnianym rozporządzeniem obiekt taki musi m.in. zapewnić zaplecze specjalne oraz sanitarno – higieniczne dla członków zespołów ratownictwa medycznego. </t>
  </si>
  <si>
    <t>W zakres rzeczowy projektu wchodzą: -Roboty budowlane- związane z wybudowaniem nowego Szpitalnego Oddziału Ratunkowego. Prace dotyczyć będą pomieszczeń w których zostanie zlokalizowany SOR, w nowo dobudowanym skrzydle Szpitala; -Zakup aparatury medycznej i wyposażenia.</t>
  </si>
  <si>
    <t xml:space="preserve">Zakres rzeczowy projektu obejmuje: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medycznej. </t>
  </si>
  <si>
    <t xml:space="preserve">Aby osiągnąć zdefiniowane wyżej cele projektu należy doposażyć Szpitalny Oddział Ratunkowy w aparaturę medyczną i sprzęt poprzez zakup następujących urządzeń : - kardiomonitor - 3 szt. - defibrylator - 2 szt. - respirator - 1 szt. - USG - 1 szt. - pompa infuzyjna - 1 szt. - aparat do podgrzewania płynów infuzyjnych - 2 szt. - aparat do szybkiego przetaczania płynów - 2 szt. - pulsoksymetr - 3 szt. - elektryczne urządzenie do ssania - 3 szt. - zestaw do trudnej intubacji - 1 szt. - zestaw do intubacji i wentylacji - 1 szt. - aparat do powierzchownego ogrzewania pacjenta - 2 szt. Ponadto celem ubiegania się o dofinansowanie koniecznym jest zarządzanie. </t>
  </si>
  <si>
    <t>Celem projektu jest poprawa funkcjonowania systemu ratownictwa medycznego. SPZOZ-ZZ w swej strukturze posiada SOR oraz Oddział Chirurgii urazowej. W zakres inwestycji wchodzą: - zakup sprzętu i wyposażenia medycznego - działania informacyjno promocyjne Szczegółowy zakres inwestycji: 1, Kardiomonitor szt. 2 2. Defibrylator szt. 1 3. Pompa infuzyjna szt. 6 4. Aparat do podgrzewania płynów infuzyjnych szt. 1 5. Pulsoksymetr szt. 1 6. Kapnograf szt. 1 7. Analizator parametrów krytycznych szt. 1 8. Zestaw do trudnej intubacji szt. 2 9. Zestaw do intubacji i wentylacji szt. 2 10. Aparat do powierzchownego ogrzewania pacjenta 1 11. Promocja i informacja o projekcie.</t>
  </si>
  <si>
    <t xml:space="preserve">Przedmiot projektu: - Zadanie nr 1 Dostawa wyposażenia – kardiomonitor (1 szt.), defibrylator (2 szt.), respirator (2 szt.), aparat do szybkiego przetaczania płynów (2 szt.), kapnograf (1 szt.), aparat do znieczulania (1 szt.), zestaw do trudnej intubacji (1 szt.), aparat do powierzchownego ogrzewania pacjenta (1 szt.). - Zadanie nr 2 Zarządzanie projektem - Zadanie nr 3 Działania informacyjno-promocyjne - tablica informacyjna (1 szt.), tablica pamiątkowa (1 szt.), naklejki na sprzęt (11 szt.), plakaty (20 szt.). </t>
  </si>
  <si>
    <t xml:space="preserve">Aby osiągnąć zdefiniowane wyżej cele projektu należy doposażyć Szpitalny Oddział Ratunkowy w aparaturę medyczną i sprzęt poprzez zakup następujących urządzeń: - kardiomonitor - 4 szt. - USG - 1 szt. - pompa infuzyjna - 10 szt. - aparat do znieczulania - 1 szt. - zestaw do trudnej intubacji - 2 szt. Ponadto celem ubiegania się o dofinansowanie koniecznym jest zarządzanie. </t>
  </si>
  <si>
    <t>Koszty w projekcie to: Zakup niezbędnego wyposażenia medycznego dla SOR zgodnie z Rozporządzeniem Ministra Zdrowia w sprawie szpitalnego oddziału ratunkowego: - kardiomonitor - 4 szt. - defibrylator - 1 szt. - respirator - 1 szt. - USG - 1 szt. - aparat do podgrzewania płynów infuzyjnych - 2 szt. - pulsoksymetr - 2 szt. - kapnograf - 2 szt. - zestaw do trudnej intubacji - 1 szt. - zestaw do intubacji i wentylacji - 2 szt. Koszty związane z zarządzaniem i rozliczeniem projektu Promocja projektu.</t>
  </si>
  <si>
    <t>POIiŚ.9.P.277</t>
  </si>
  <si>
    <t>Utworzenie Śląskiego Centrum Chorób Zakaźnych w Górnośląskim Centrum Medycznym im. prof. Leszka Gieca Śląskiego Uniwersytetu Medycznego w Katowicach</t>
  </si>
  <si>
    <t>POIS.09.01.00-00-0374/20-00</t>
  </si>
  <si>
    <t>Zakup ambulansów dla Stacji Pogotowia Ratunkowego w Słupsku</t>
  </si>
  <si>
    <t>Działania związane z zapobieganiem, przeciwdziałaniem i zwalczaniem „COVID-19” oraz innych chorób zakaźnych. Zakres rzeczowy obejmuje zakup 3 ambulansów z wyposażeniem oraz zakup środków ochrony indywidualnej i środków do dezynfekcji.</t>
  </si>
  <si>
    <t>POIS.09.01.00-00-0375/20-00</t>
  </si>
  <si>
    <t>Zapewnienie bezpieczeństwa mieszkańcom powiatu i miasta Bielsko-Biała poprzez zakup ambulansów sanitarnych z wyposażeniem, a także zapewnienie bezpieczeństwa pracownikom pracującym w Zespołach Ratownictwa Medycznego</t>
  </si>
  <si>
    <t>Działania związane z zapobieganiem, przeciwdziałaniem i zwalczaniem „COVID-19” oraz innych chorób zakaźnych.</t>
  </si>
  <si>
    <t>POIS.09.01.00-00-0376/20-00</t>
  </si>
  <si>
    <t>Doposażenie WSPR w Szczecinie w związku z pandemią wirusa SARS-CoV-2</t>
  </si>
  <si>
    <t>POIS.09.01.00-00-0377/20-00</t>
  </si>
  <si>
    <t>Działania związane z zapobieganiem, przeciwdziałaniem i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</si>
  <si>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3 sztuk ambulansów wraz z wyposażeniem oraz zakup środków ochrony i środków do dezynfekcji.</t>
  </si>
  <si>
    <t>POIS.09.01.00-00-0379/20-00</t>
  </si>
  <si>
    <t>Wsparcie Zespołów Ratownictwa Medycznego na realizację działań związanych z zapobieganiem, przeciwdziałaniem i zwalczaniem COVID-19 oraz innych chorób zakaźnych</t>
  </si>
  <si>
    <t>POIS.09.01.00-00-0389/20-00</t>
  </si>
  <si>
    <t>Zakup ambulansów wraz z wyposażeniem oraz zakup środków ochrony indywidualnej i środków do dezynfekcji dla Zespołów Ratownictwa Medycznego</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</si>
  <si>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6 sztuk ambulansów wraz z wyposażeniem oraz zakup środków.</t>
  </si>
  <si>
    <t>POIS.09.01.00-00-0390/20-00</t>
  </si>
  <si>
    <t>Wzmocnienie infrastruktury technicznej do działań związanych z zapobieganiem, przeciwdziałaniem i zwalczaniem "COVID-19" poprzez wymianę 5 ambulansów sanitarnych typu C z wyposażeniem oraz zakup środków ochrony indywidualnej i środków dezynfekcyjnych</t>
  </si>
  <si>
    <t>Działania związane z zapobieganiem, przeciwdziałaniem i zwalczaniem "COVID-19" oraz innych chorób zakaźnych.</t>
  </si>
  <si>
    <t>POIS.09.01.00-00-0391/20-00</t>
  </si>
  <si>
    <t>Zapobieganie, przeciwdziałanie i zwalczanie COVID-19 oraz innych chorób zakaźnych przez Wojewódzką Stację Pogotowia Ratunkowego Samodzielny Publiczny Zakład Opieki Zdrowotnej w Suwałkach</t>
  </si>
  <si>
    <t>Działania związane z zapobieganiem, przeciwdziałaniem i zwalczaniem „COVID-19” oraz innych chorób zakaźnych</t>
  </si>
  <si>
    <t>POIS.09.01.00-00-0395/20-00</t>
  </si>
  <si>
    <t>Zakup ambulansów wraz z wyposażeniem, środków ochrony indywidualnej na potrzeby zespołów ratownictwa medycznego oraz środków do dezynfekcji dla Wojewódzkiego Pogotowia Ratunkowego SP ZOZ w Lublinie na realizację działań związanych z zapobieganiem, przeciwdziałaniem i zwalczaniem COVID-19 oraz innych chorób zakaźnych</t>
  </si>
  <si>
    <t xml:space="preserve">Działania związane z z zapobieganiem, przeciwdziałaniem i zwalczaniem COVID-19 oraz innych chorób zakaźnych </t>
  </si>
  <si>
    <t>POIS.09.01.00-00-0398/20-00</t>
  </si>
  <si>
    <t>Wsparcie zespołów ratownictwa medycznego Wojewódzkiej Stacji Pogotowia Ratunkowego w Olsztynie w walce z COVID-19</t>
  </si>
  <si>
    <t>Działania związane z zapobieganiem, przeciwdziałaniem i zwalczaniem COVID-19 i innych chorób zakaźnych.</t>
  </si>
  <si>
    <t>POIS.09.01.00-00-0400/20-00</t>
  </si>
  <si>
    <t>Zakup 3 ambulansów oraz środków ochrony indywidualnej i środków do dezynfekcji dla Stacji Pogotowia Ratunkowego w Gdańsku w związku z realizacją działań związanych z zapobieganiem, przeciwdziałaniem i zwalczaniem „COVID-19” oraz innych chorób zakaźnych</t>
  </si>
  <si>
    <t>Działania związane z zapobieganiem, przeciwdziałaniem i zwalczaniem COVID-19 i innych chorób zakaźnych. Zakres rzeczowy obejmuje zakup 3 ambulansów wraz z wyposażeniem spełniających wymagania techniczne i jakościowe określone w normie PN:EN 1789 oraz zakup środków ochrony osobistej i środków do dezynfekcji.</t>
  </si>
  <si>
    <t>STACJA POGOTOWIA RATUNKOWEGO</t>
  </si>
  <si>
    <t>BIELSKIE POGOTOWIE RATUNKOWE</t>
  </si>
  <si>
    <t>WOJEWÓDZKA STACJA POGOTOWIA RATUNKOWEGO</t>
  </si>
  <si>
    <t>POWIATOWA STACJA POGOTOWIA RATUNKOWEGO W TARNOWIE</t>
  </si>
  <si>
    <t>POGOTOWIE RATUNKOWE WE WROCŁAWIU</t>
  </si>
  <si>
    <t>WOJEWÓDZKA STACJA RATOWNICTWA MEDYCZNEGO W ŁODZI</t>
  </si>
  <si>
    <t>ŚWIĘTOKRZYSKIE CENTRUM RATOWNICTWA MEDYCZNEGO I TRANSPORTU SANITARNEGO W KIELCACH</t>
  </si>
  <si>
    <t>WOJEWÓDZKA STACJA POGOTOWIA RATUNKOWEGO SAMODZIELNY PUBLICZNY ZAKŁAD OPIEKI ZDROWOTNEJ W SUWAŁKACH</t>
  </si>
  <si>
    <t>WOJEWÓDZKIE POGOTOWIE RATUNKOWE SP ZOZ W LUBLINIE</t>
  </si>
  <si>
    <t>WOJEWÓDZKA STACJA POGOTOWIA RATUNKOWEGO W OLSZTYNIE</t>
  </si>
  <si>
    <t>SAMODZIELNY PUBLICZNY ZAKŁAD OPIEKI ZDROWOTNEJ STACJA POGOTOWIA RATUNKOWEGO W GDAŃSKU</t>
  </si>
  <si>
    <t>43-300</t>
  </si>
  <si>
    <t>71-118</t>
  </si>
  <si>
    <t>50-507</t>
  </si>
  <si>
    <t>90-001</t>
  </si>
  <si>
    <t>25-311</t>
  </si>
  <si>
    <t>20-043</t>
  </si>
  <si>
    <t>10-602</t>
  </si>
  <si>
    <t>80-208</t>
  </si>
  <si>
    <t>POIS.09.01.00-00-0378/20-00</t>
  </si>
  <si>
    <t>Wojewódzka Stacja Pogotowia Ratunkowego w Przemyślu Samodzielny Publiczny Zakład Opieki Zdrowotnej</t>
  </si>
  <si>
    <t>Juliusza Słowackiego 85</t>
  </si>
  <si>
    <t>Działania związane z zapobieganiem, przeciwdziałaniem i zwalczaniem COVID-19 i innych chorób zakaźnych. Zakres rzeczowy obejmuje zakup 3 ambulansów wraz z wyposażeniem spełniających wymagania techniczne i jakościowe określone w normie PN:EN 1789 oraz zakup środków ochrony indywidualnej  i środków do dezynfekcji.</t>
  </si>
  <si>
    <t>Ziębicka 34-38</t>
  </si>
  <si>
    <t>al. Matki Bożej Fatimskiej 2</t>
  </si>
  <si>
    <t>Mieszka I 33</t>
  </si>
  <si>
    <t>Emilii Plater 14</t>
  </si>
  <si>
    <t>Ignacego Jana Paderewskiego 5</t>
  </si>
  <si>
    <t>Henryka Sienkiewicza 137</t>
  </si>
  <si>
    <t>Świętego Leonarda 10</t>
  </si>
  <si>
    <t>Adama Mickiewicza 11</t>
  </si>
  <si>
    <t>Spadochroniarzy 8</t>
  </si>
  <si>
    <t>Wincentego Pstrowskiego 288</t>
  </si>
  <si>
    <t>Elizy Orzeszkowej 1</t>
  </si>
  <si>
    <t>POIS.09.01.00-00-0387/20-00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</si>
  <si>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W ramach projektu planuje się realizację następujących działań:
- zakup ambulansów wraz z wyposażeniem (5 szt.),
- zakup środków ochrony indywidualnej - rękawiczek jednorazowych, masek ochronnych,
- zakup środków do dezynfekcji - chusteczek, płynów do dezynfekcji, środków do dekontaminacji / zamgławiania / ozonowania,
- promocję projektu - zakup tablicy informacyjno-pamiątkowej oraz zakup naklejek na wyposażenie zakupione w ramach projektu.</t>
  </si>
  <si>
    <t>Projekt związany z zapobieganiem, przeciwdziałaniem i zwalczaniem "COVID-19" oraz innych chorób zakaźnych</t>
  </si>
  <si>
    <t>OPOLSKIE CENTRUM RATOWNICTWA MEDYCZNEGO</t>
  </si>
  <si>
    <t>Mickiewicza 2-4</t>
  </si>
  <si>
    <t>45-369</t>
  </si>
  <si>
    <t>POIS.09.01.00-00-0384/20-00</t>
  </si>
  <si>
    <t>POWIATOWA STACJA POGOTOWIA RATUNKOWEGO SAMODZIELNY PUBLICZNY ZAKŁAD W MIELCU</t>
  </si>
  <si>
    <t>POIS.09.02.00-00-0195/20-00</t>
  </si>
  <si>
    <t>Nowoczesne wyposażenie SPSK NR 1 im. Prof. S. Szyszko SUM szansą na skuteczną walkę z COVID-19 oraz innymi chorobami</t>
  </si>
  <si>
    <t>POIS.09.02.00-00-0189/20-00</t>
  </si>
  <si>
    <t>POIS.09.02.00-00-0190/20-00</t>
  </si>
  <si>
    <t>POIS.09.02.00-00-0192/20-00</t>
  </si>
  <si>
    <t>POIS.09.02.00-00-0194/20-00</t>
  </si>
  <si>
    <t>W ramach projektu planuje się realizację działań związanych z zapobieganiem, przeciwdziałaniem i zwalczaniem COVID-19 oraz innych chorób zakaźnych: - zakup sprzętu i aparatury medycznej - zakup m.in. aparatów RTG przyłóżkowych, aparatu RTG stacjonarnego, aparatów USG, w tym USG wielofunkcyjnych z głowicą umożliwiającą diagnostykę klatki piersiowej płuc, kardiomonitorów, kolumny endoskopowej – toru wizyjnego, tomografu komputerowego, toru wizyjnego z wideobronchoskopami do diagnostyki endoskopowej płuc, - zakup wyposażenia laboratoryjnego - m.in. automatycznego systemu zamkniętego do real time PCR, automatycznej stacji pipetującej z wyposażeniem, komory laminarnej, zamrażarki laboratoryjnej, - promocję projektu.</t>
  </si>
  <si>
    <t>INFORMACJE O PROJEKCIE</t>
  </si>
  <si>
    <t>Cel zgodnie z Policy Paper</t>
  </si>
  <si>
    <t>A. Rozwój profilaktyki zdrowotnej, diagnostyki i medycyny naprawczej ukierunkowany na główne problemy epidemiologiczne w Polsce</t>
  </si>
  <si>
    <t xml:space="preserve">Narzędzie zgodnie z Policy Paper </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</si>
  <si>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</si>
  <si>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</si>
  <si>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</si>
  <si>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</si>
  <si>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</si>
  <si>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</si>
  <si>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</si>
  <si>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</si>
  <si>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</si>
  <si>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Strategiczność projektu</t>
  </si>
  <si>
    <t>Opis wpływu projektu na efektywność kosztową projektu oraz efektywność finansową Beneficjenta</t>
  </si>
  <si>
    <t>Cel projektu</t>
  </si>
  <si>
    <t>Opis projektu</t>
  </si>
  <si>
    <t>Opis zgodności projektu 
z mapami potrzeb zdrowotnych</t>
  </si>
  <si>
    <t>Planowany okres realizacji projektu [RRRR.KW]</t>
  </si>
  <si>
    <t>Planowana data rozpoczęcia  
[RRRR.KW]</t>
  </si>
  <si>
    <t>Planowana data zakończenia 
[RRRR.KW]</t>
  </si>
  <si>
    <t>Planowana data złożenia wniosku 
o dofinansowanie [RRRR.KW]</t>
  </si>
  <si>
    <t>Źródła finansowania</t>
  </si>
  <si>
    <t>2014-2016</t>
  </si>
  <si>
    <t>Razem</t>
  </si>
  <si>
    <t>Planowany koszt całkowity 
[PLN]</t>
  </si>
  <si>
    <t>Planowany koszt kwalifikowalny [PLN]</t>
  </si>
  <si>
    <t>Planowane dofinansowanie UE [PLN]</t>
  </si>
  <si>
    <t>Planowane dofinansowanie UE 
[%]</t>
  </si>
  <si>
    <t>Działania w projekcie</t>
  </si>
  <si>
    <t>Nazwa zadania</t>
  </si>
  <si>
    <t>Opis działania</t>
  </si>
  <si>
    <t>Szacunkowa wartość całkowita zadania [PLN]</t>
  </si>
  <si>
    <t xml:space="preserve">Wskaźniki
</t>
  </si>
  <si>
    <t>Nazwa wskaźnika</t>
  </si>
  <si>
    <t>Rodzaj  [produktu/ rezultatu]</t>
  </si>
  <si>
    <t>Szacowana wartość osiągnięta dzięki realizacji projektu</t>
  </si>
  <si>
    <t>Wartość docelowa zakładana w PO/SZOOP</t>
  </si>
  <si>
    <t>Liczba leczonych w podmiotach leczniczych objętych wsparciem (wartość bezwględna)</t>
  </si>
  <si>
    <t>rezultat</t>
  </si>
  <si>
    <t>osoby/rok</t>
  </si>
  <si>
    <t xml:space="preserve">brak danych </t>
  </si>
  <si>
    <t>Liczba wspartych podmiotów leczniczych</t>
  </si>
  <si>
    <t>produkt</t>
  </si>
  <si>
    <t>szt.</t>
  </si>
  <si>
    <t>Liczba wspartych podmiotów leczniczych, w tym liczba wspartych podmiotów leczniczych z wyłączeniem ratownictwa medycznego</t>
  </si>
  <si>
    <t>Nakłady inwestycyjne na zakup aparatury medycznej</t>
  </si>
  <si>
    <t>PLN</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</si>
  <si>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</si>
  <si>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</si>
  <si>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</si>
  <si>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</si>
  <si>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</si>
  <si>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</si>
  <si>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FISZKA PROJEKU POZAKONKURSOWEGO</t>
  </si>
  <si>
    <t>Nr projektu w Planie Działań</t>
  </si>
  <si>
    <t>Tytuł projektu</t>
  </si>
  <si>
    <t>Beneficjent</t>
  </si>
  <si>
    <t>Powiat:</t>
  </si>
  <si>
    <t>TERYT:</t>
  </si>
  <si>
    <t>Zakres terytorialny inwestycji</t>
  </si>
  <si>
    <t>ogólnopolski</t>
  </si>
  <si>
    <t>nd.</t>
  </si>
  <si>
    <t xml:space="preserve">nd. </t>
  </si>
  <si>
    <t>Oś priorytetowa</t>
  </si>
  <si>
    <t>IX Wzmocnienie strategicznej infrastruktury ochrony zdrowia</t>
  </si>
  <si>
    <t>Działanie</t>
  </si>
  <si>
    <t>9.2 Infrastruktura ponadregionalnych podmiotów leczniczych</t>
  </si>
  <si>
    <t>Poddziałanie</t>
  </si>
  <si>
    <t>Planowana alokacja [PLN] *</t>
  </si>
  <si>
    <t>Zakup niezbędnej aparatury medycznej w celu zapobiegania, przeciwdziałania i zwalczania  COVID-19 dla potrzeb Uniwersyteckiego Centrum Klinicznego im. prof. K. Gibińskiego Śląskiego Uniwersytetu Medycznego w Katowicach</t>
  </si>
  <si>
    <t>Wsparcie WSPR w Bydgoszczy w walce z COVID-19 poprzez zakup 6 ambulansów jak również środków do dezynfekcji oraz środków ochrony indywidualnej</t>
  </si>
  <si>
    <t>WOJEWÓDZKA STACJA POGOTOWIA RATUNKOWEGO W BYDGOSZCZY</t>
  </si>
  <si>
    <t>Ks. Ryszarda Markwarta 7</t>
  </si>
  <si>
    <t>Działania związane z zapobieganiem, przeciwdziałaniem i zwalczaniem COVID-19 i innych chorób zakaźnych</t>
  </si>
  <si>
    <t>POIS.09.01.00-00-0383/20-00</t>
  </si>
  <si>
    <t>Wsparcie WSPR w Łomży w walce z COVID-19 poprzez zakup ambulansu z wyposażeniem</t>
  </si>
  <si>
    <t>WOJEWÓDZKA STACJA POGOTOWIA RATUNKOWEGO SAMODZIELNY PUBLICZNY ZAKŁAD OPIEKI ZDROWOTNEJ W ŁOMŻY</t>
  </si>
  <si>
    <t xml:space="preserve">Łomża </t>
  </si>
  <si>
    <t>Szoza Zambrowska  1-19</t>
  </si>
  <si>
    <t>18-400</t>
  </si>
  <si>
    <t>Zapobieganie, przeciwdziałanie i zwalczanie COVID-19 oraz innych chorób zakaźnych w Górnośląskim Centrum Zdrowia Dziecka w Katowicach</t>
  </si>
  <si>
    <t>2022.IV</t>
  </si>
  <si>
    <t>STACJA POGOTOWIA RATUNKOWEGO SAMODZIELNY PUBLICZNY ZAKŁAD OPIEKI ZDROWOTNEJ W BIAŁEJ PODLASKIEJ</t>
  </si>
  <si>
    <t>Warszawska 20</t>
  </si>
  <si>
    <t>POIS.09.01.00-00-0397/20-00</t>
  </si>
  <si>
    <t>Działania związane z zapobieganiem, przeciwdziałaniem i zwalczaniem COVID-19 i innych chorób zakaźnych. akres rzeczowy obejmuje zakup 3 ambulansów wraz z wyposażeniem spełniających wymagania techniczne i jakościowe określone w normie PN:EN 1789 oraz zakup środków ochrony indywidualnej  i środków do dezynfekcji.</t>
  </si>
  <si>
    <t>POIS.09.01.00-00-0396/20-00</t>
  </si>
  <si>
    <t>Zakup ambulansów medycznych z wyposażeniem oraz środków ochrony indywidualnej dla Wojewódzkiej Stacji Pogotowia Ratunkowego i Transportu Sanitarnego "Meditrans" Samodzielnego Publicznego Zakładu Opieki Zdrowotnej w Warszawie w związku z realizacją działań związanych z zapobieganiem, przeciwdziałaniem i zwalczaniem „COVID-19” oraz innych chorób zakaźnych</t>
  </si>
  <si>
    <t>POIS.09.01.00-00-0381/20-00</t>
  </si>
  <si>
    <t>WOJEWÓDZKA STACJA POGOTOWIA RATUNKOWEGO I TRANSPORTU SANITARNEGO "MEDITRANS" SP ZOZ W WARSZAWIE</t>
  </si>
  <si>
    <t>Poznańska 22</t>
  </si>
  <si>
    <t>00-685</t>
  </si>
  <si>
    <t>Działania związane z zapobieganiem, przeciwdziałaniem i zwalczaniem „COVID-19” oraz innych chorób zakaźnych.Zakres rzeczowy obejmuje zakup 3 ambulansów z wyposażeniem oraz zakup środków ochrony indywidualnej .</t>
  </si>
  <si>
    <t>Zakup ambulansów sanitarnych oraz środków ochronnych i dezynfekcyjnych</t>
  </si>
  <si>
    <t>POIS.09.01.00-00-0382/20-00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</si>
  <si>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3 sztuk ambulansów wraz z wyposażeniem oraz zakup środków ochrony indywidualnej i środków do dezynfekcji.</t>
  </si>
  <si>
    <t>KRAKOWSKIE POGOTOWIE RATUNKOWE</t>
  </si>
  <si>
    <t>Św. Łazarza 14</t>
  </si>
  <si>
    <t>31-530</t>
  </si>
  <si>
    <t>POIS.09.01.00-00-0385/20-00</t>
  </si>
  <si>
    <t>Wspomaganie działań pogotowia ratunkowego Legnica w walce z epidemią COVID-19</t>
  </si>
  <si>
    <t>SAMODZIELNY PUBLICZNY ZAKŁAD OPIEKI ZDROWOTNEJ POGOTOWIE RATUNKOWE W LEGNICY</t>
  </si>
  <si>
    <t>Dworcowa 7</t>
  </si>
  <si>
    <t>Działania związane z zapobieganiem, przeciwdziałaniem i zwalczaniem „COVID-19” oraz innych chorób zakaźnych.Zakres rzeczowy obejmuje zakup 3 ambulansów z wyposażeniem oraz zakup środków ochrony indywidualnej i środków do dezynfekcji.</t>
  </si>
  <si>
    <t>Zakup ambulansów wraz ze specjalistycznym wyposażeniem medycznym oraz środków ochrony indywidualnej w związku z realizacją działań związanych z zapobieganiem, przeciwdziałaniem i zwalczaniem „COVID-19” oraz innych chorób zakaźnych</t>
  </si>
  <si>
    <t>POIS.09.01.00-00-0392/20-00</t>
  </si>
  <si>
    <t>WOJEWÓDZKA STACJA POGOTOWIA RATUNKOWEGO W POZNANIU</t>
  </si>
  <si>
    <t>60-346</t>
  </si>
  <si>
    <t>Rycerska 10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</si>
  <si>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W ramach projektu planuje się realizację następujących działań:
- zakup ambulansów wraz z wyposażeniem (3 szt.),
- zakup środków ochrony indywidualnej - rękawiczek jednorazowych oraz kombinezonów ochronnych.</t>
  </si>
  <si>
    <t>Zakup 3 ambulansów typu C oraz środków do dezynfekcji i środków do ochrony indywidulanej dla zespołów ratownictwa medycznego Radomskiej Stacji Pogotowia Ratunkowego w Radomiu</t>
  </si>
  <si>
    <t>POIS.09.01.00-00-0393/20-00</t>
  </si>
  <si>
    <t xml:space="preserve">Celem projektu jest wsparcie podmiotu w związku z realizacją działań związanych z zapobieganiem , przeciwdziałaniem i zwalczaniem "COVID-19" praz innych chorób zakaźnych
w tym poprawa infrastruktury sprzętowej podmiotu leczniczego udzielającego świadczeń zdrowotnych w zakresie ratownictwa medycznego lub transportu sanitarnego
posiadającego w swojej strukturze Zespoły Ratownictwa Medycznego, a także zakup środków ochrony indywidualnej dla Zespołów Ratownictwa Medycznego oraz środków do
dezynfekcji. </t>
  </si>
  <si>
    <t>RADOMSKA STACJA POGOTOWIA RATUNKOWEGO W RADOMIU</t>
  </si>
  <si>
    <t>26-600</t>
  </si>
  <si>
    <t>Adolfa Tochtermana 1-1</t>
  </si>
  <si>
    <t>Zakup ambulansów typu "C" z zabudową medyczną oraz wyposażeniem medycznym dla Samodzielnej Publicznej Wojewódzkiej Stacji Pogotowia Ratunkowego w Gorzowie Wlkp.</t>
  </si>
  <si>
    <t>POIS.09.01.00-00-0394/20-00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</si>
  <si>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Beneficjent planuje zakup dodatkowych 2 sztuk ambulansów wraz z wyposażeniem.</t>
  </si>
  <si>
    <t>SAMODZIELNA PUBLICZNA WOJEWÓDZKA STACJA POGOTOWIA RATUNKOWEGO W GORZOWIE WLKP.</t>
  </si>
  <si>
    <t>Kazimierza Wielkiego 7</t>
  </si>
  <si>
    <t>Podniesienie jakości działań SP ZOZ WSPR w Białymstoku związanych z zapobieganiem, przeciwdziałaniem i zwalczaniem COVID-19 i innych chorób zakaźnych poprzez zakup 3 ambulansów medycznych z wyposażeniem</t>
  </si>
  <si>
    <t>POIS.09.01.00-00-0399/20-00</t>
  </si>
  <si>
    <t>SAMODZIELNY PUBLICZNY ZAKŁAD OPIEKI ZDROWOTNEJ WOJEWÓDZKA STACJA POGOTOWIA RATUNKOWEGO W BIAŁYMSTOKU</t>
  </si>
  <si>
    <t>15-369</t>
  </si>
  <si>
    <t>Poleska 89</t>
  </si>
  <si>
    <t>PLAN DZIAŁAŃ MINISTERSTWA ZDROWIA
W SEKTORZE ZDROWIA NA ROK 2021</t>
  </si>
  <si>
    <t>Doposażenie Narodowego Instytutu Onkologii im. Marii Skłodowskiej-Curie – Państwowego Instytutu Badawczego Oddział w Gliwicach w celu zapobiegania, przeciwdziałania i zwalczania COVID-19 oraz innych chorób zakaźnych.</t>
  </si>
  <si>
    <t>NARODOWY INSTYTUT ONKOLOGII IM. MARII SKŁODOWSKIEJ-CURIE - PAŃSTWOWY INSTYTUT BADAWCZY ODDZIAŁ W GLIWICACH</t>
  </si>
  <si>
    <t>Działania związane z zapobieganiem, przeciwdziałaniem i zwalczaniem „COVID-19” oraz innych chorób zakaźnych - zakup sprzętu medycznego oraz wyposażenia laboratoriów.</t>
  </si>
  <si>
    <t xml:space="preserve">Wzmocnienie infrastruktury ochrony zdrowia poprzez  zakup aparatury i sprzętu medycznego doraźnie ratującego zdrowie i życie wszystkich chorych w tym osób zagrożonych epidemią „COVID-19” </t>
  </si>
  <si>
    <t>SAMODZIELNY PUBLICZNY SZPITAL KLINICZNY IM. ANDRZEJA MIELĘCKIEGO ŚLĄSKIEGO UNIWERSYTETU MEDYCZNEGO W KATOWICACH</t>
  </si>
  <si>
    <t>Francuska 20-24</t>
  </si>
  <si>
    <t>40-027</t>
  </si>
  <si>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</si>
  <si>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</si>
  <si>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</si>
  <si>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</si>
  <si>
    <t>WYKAZ DZIAŁAŃ  WCZEŚNIEJ UZGODNIONYCH W PLANIE DZIAŁAŃ NA 2021 r.</t>
  </si>
  <si>
    <t>13 region lepiej rozwinięty/ 49 regiony słabiej rozwinięte</t>
  </si>
  <si>
    <t xml:space="preserve">WYKAZ DZIAŁAŃ, KTÓRE BĘDĄ UZGODNIONE W KOLEJNYCH PLANACH DZIAŁAŃ </t>
  </si>
  <si>
    <t xml:space="preserve">Aktualnie nie planuje się żadnych działań </t>
  </si>
  <si>
    <t xml:space="preserve">Jarosław Izdebski,  Departament Oceny Inwestycji, Naczelnik Wydziału OIOM I 
tel. 880 340 053, e-mail: j.izdebski@mz.gov.pl                                                                                                                                                       Edyta Gałązka, Departament Oceny Inwestycji, Wydział OIOM I, Główny specjalista, 
tel. 882 359 361, e-mail: e.galazka@mz.gov.pl
</t>
  </si>
  <si>
    <t xml:space="preserve">Odsetek hospitalizacji w podmiocie w stosunku do wartości tego wskaźnika dla danego województwa.
Istnieje możliwość poprawy/uzupełnienia projektu w zakresie niniejszego kryterium na etapie oceny spełnienia kryteriów wyboru (zgodnie z art. 45 ust. 3 ustawy wdrożeniowej).
 </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</si>
  <si>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
Istnieje możliwość poprawy/uzupełnienia projektu w zakresie niniejszego kryterium na etapie oceny spełnienia kryteriów wyboru (zgodnie z art. 45 ust. 3 ustawy wdrożeniowej).</t>
  </si>
  <si>
    <r>
      <t>Pozytywna rekomendacja Komitetu Sterującego ds. koordynacji interwencji EFSI w sektorze zdrowia</t>
    </r>
    <r>
      <rPr>
        <sz val="7"/>
        <color theme="1"/>
        <rFont val="Calibri"/>
        <family val="2"/>
        <charset val="238"/>
        <scheme val="minor"/>
      </rPr>
      <t xml:space="preserve"> 
</t>
    </r>
  </si>
  <si>
    <r>
      <t>Projekty dotyczące oddziałów o charakterze zabiegowym</t>
    </r>
    <r>
      <rPr>
        <sz val="9"/>
        <color theme="1"/>
        <rFont val="Calibri"/>
        <family val="2"/>
        <charset val="238"/>
        <scheme val="minor"/>
      </rPr>
      <t xml:space="preserve"> 6 </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Istnieje możliwość poprawy/uzupełnienia projektu w zakresie niniejszego kryterium na etapie oceny spełnienia kryteriów wyboru (zgodnie z art. 45 ust. 3 ustawy wdrożeniowej).
</t>
    </r>
    <r>
      <rPr>
        <sz val="8"/>
        <color theme="1"/>
        <rFont val="Calibri"/>
        <family val="2"/>
        <charset val="238"/>
        <scheme val="minor"/>
      </rPr>
      <t xml:space="preserve">6 Dotyczy projektów przewidujących w zakresie wsparcia oddziały o charakterze zabiegowym zgodnie z danymi dostępnymi na platformie danych Baza Analiz Systemowych i Wdrożeniowych.
</t>
    </r>
  </si>
  <si>
    <r>
      <t>Inwestycja posiada pozytywną opinię o celowości inwestycji (dalej: OCI), o której mowa w u</t>
    </r>
    <r>
      <rPr>
        <i/>
        <sz val="10"/>
        <color theme="1"/>
        <rFont val="Calibri"/>
        <family val="2"/>
        <charset val="238"/>
        <scheme val="minor"/>
      </rPr>
      <t>stawie o świadczeniach opieki zdrowotnej finansowanych ze środków publicznych.</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</si>
  <si>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infrastruktury.Wnioskodawca wykazał że projekt będzie miał pozytywny wpływ na zasadę niedyskryminacji, w tym dostępności dla osób z niepełnoprawnościami. Przez pozytywny wpływ należy rozumieć zapewnienie dostępności infrastruktury, transportu, towarów, usług, technologii i systemów informacyjno-komunikacyjnych oraz wszelkich innych produktów projektów (które nie zostały uznane za neutralne) dla wszystkich ich użytkowników, zgodnie ze standardami dostępności, stanowiącymi załącznik do Wytycznych w zakresie realizacji zasady równości szans i niedyskryminacji, w tym dostępności dla osób z niepełnosprawnościami oraz zasady równości szans kobiet i mężczyzn w ramach funduszy unijnych na lata 2014-2020.
Istnieje możliwość poprawy/uzupełnienia projektu w zakresie niniejszego kryterium na etapie oceny spełnienia kryteriów wyboru (zgodnie z art. 45 ust. 3 ustawy wdrożeniowej).</t>
  </si>
  <si>
    <t xml:space="preserve">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t>
  </si>
  <si>
    <t>Gotowość organizacyjno-instytucjonalna projektu w obszarze zawierania umów</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</si>
  <si>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2017 r. poz. 1405 z późn.zm);
- ustawą z dnia 27 kwietnia 2001 r. Prawo ochrony środowiska (t.j. Dz.U. z 2017 r. poz. 519 z poźn.zm);
- ustawą z dnia 16 kwietnia 2004 r. o ochronie przyrody (t.j. Dz.U. z 2016 r. poz. 2134 z późn.zm);
- ustawą z dnia 20 lipca 2017 r. Prawo wodne (t.j. Dz.U. z 2017 r. poz. 1566 z późn.zm).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</si>
  <si>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Wykorzystanie zakupionych wyrobów medycznych w ramach AOS</t>
  </si>
  <si>
    <t xml:space="preserve">Wykorzystywanie wyrobów medycznych zakupionych w ramach projektu do świadczenia usług w ramach Ambulatoryjnej Opieki Specjalistycznej.
Istnieje możliwość poprawy/uzupełnienia projektu w zakresie niniejszego kryterium na etapie oceny spełnienia kryteriów wyboru (zgodnie z art. 45 ust. 3 ustawy wdrożeniowej).
</t>
  </si>
  <si>
    <t xml:space="preserve">Uwzględnienie w projekcie wymiany przestarzałych urządzeń na nowe, szybsze lub bardziej precyzyjne wyroby medyczne.
Istnieje możliwość poprawy/uzupełnienia projektu w zakresie niniejszego kryterium na etapie oceny spełnienia kryteriów wyboru (zgodnie z art. 45 ust. 3 ustawy wdrożeniowej).                                                                                                                             </t>
  </si>
  <si>
    <r>
      <t xml:space="preserve">Kadra medyczna do obsługi wyrobów medycznych </t>
    </r>
    <r>
      <rPr>
        <sz val="8"/>
        <color theme="1"/>
        <rFont val="Calibri"/>
        <family val="2"/>
        <charset val="238"/>
        <scheme val="minor"/>
      </rPr>
      <t>7</t>
    </r>
    <r>
      <rPr>
        <sz val="10"/>
        <color theme="1"/>
        <rFont val="Calibri"/>
        <family val="2"/>
        <charset val="238"/>
        <scheme val="minor"/>
      </rPr>
      <t xml:space="preserve">                                    </t>
    </r>
    <r>
      <rPr>
        <sz val="8"/>
        <color theme="1"/>
        <rFont val="Calibri"/>
        <family val="2"/>
        <charset val="238"/>
        <scheme val="minor"/>
      </rPr>
      <t>7 Dotyczy projektów zakładających zakup aparatury medycznej w zakresie rzeczowym projektu. Spełnienie tego warunku będzie elementem kontroli w czasie realizacji projektu oraz po zakończeniu jego realizacji w ramach tzw. kontroli trwałości.</t>
    </r>
  </si>
  <si>
    <r>
      <t xml:space="preserve">Infrastruktura techniczna na potrzeby aparatury medycznej </t>
    </r>
    <r>
      <rPr>
        <sz val="8"/>
        <color theme="1"/>
        <rFont val="Calibri"/>
        <family val="2"/>
        <charset val="238"/>
        <scheme val="minor"/>
      </rPr>
      <t>8</t>
    </r>
    <r>
      <rPr>
        <sz val="10"/>
        <color theme="1"/>
        <rFont val="Calibri"/>
        <family val="2"/>
        <charset val="238"/>
        <scheme val="minor"/>
      </rPr>
      <t xml:space="preserve">                                 </t>
    </r>
    <r>
      <rPr>
        <sz val="8"/>
        <color theme="1"/>
        <rFont val="Calibri"/>
        <family val="2"/>
        <charset val="238"/>
        <scheme val="minor"/>
      </rPr>
      <t>8 Dotyczy projektów zakładających zakup aparatury medycznej w zakresie rzeczowym projektu. Spełnienie tego warunku będzie elementem kontroli w czasie realizacji projektu oraz po zakończeniu jego realizacji w ramach tzw. kontroli trwałości</t>
    </r>
    <r>
      <rPr>
        <sz val="10"/>
        <color theme="1"/>
        <rFont val="Calibri"/>
        <family val="2"/>
        <charset val="238"/>
        <scheme val="minor"/>
      </rPr>
      <t>.</t>
    </r>
  </si>
  <si>
    <t>nie dotyczy</t>
  </si>
  <si>
    <t>Wsparcie Samodzielnego Publicznego Zakładu Opieki Zdrowotnej "RMMEDITRANS" Stacji Pogotowia Ratunkowego i Transportu Sanitarnego w Siedlcach w walce z COVID-19 ze środków finansowych POIiŚ 2014-2020</t>
  </si>
  <si>
    <t>POIS.09.01.00-00-0388/20-00</t>
  </si>
  <si>
    <t>SAMODZIELNY PUBLICZNY ZAKŁAD OPIEKI ZDROWOTNEJ "RM-MEDITRANS" STACJA POGOTOWIA RATUNKOWEGO I TRANSPORTU SANITARNEGO W SIEDLCACH</t>
  </si>
  <si>
    <t>Biskupa Ignacego Świrskiego 34-38</t>
  </si>
  <si>
    <t xml:space="preserve">Działania związane z zapobieganiem, przeciwdziałaniem i zwalczaniem COVID-19 oraz innych chorób zakaźnych </t>
  </si>
  <si>
    <t>POIS.09.01.00-00-0380/20-00</t>
  </si>
  <si>
    <t>Zakup ambulansów, środków ochrony indywidualnej oraz środków do dezynfekcji dla Wojewódzkiego Pogotowia Ratunkowego w Katowicach</t>
  </si>
  <si>
    <t>WOJEWÓDZKIE POGOTOWIE RATUNKOWE W KATOWICACH</t>
  </si>
  <si>
    <t>Powstańców 52</t>
  </si>
  <si>
    <t>40-024</t>
  </si>
  <si>
    <t>POIS.09.01.00-00-0386/20-00</t>
  </si>
  <si>
    <t>Zakup ambulansów medycznych z wyposażeniem, środków ochrony indywidualnej dla Zespołów Ratownictwa Medycznego oraz środków do dezynfekcji w związku z realizacją działań związanych z zapobieganiem, przeciwdziałaniem i zwalczaniem „COVID-19” oraz innych chorób zakaźnych</t>
  </si>
  <si>
    <t>WIELKOPOLSKIE CENTRUM RATOWNICTWA MEDYCZNEGO SPÓŁKA Z OGRANICZONĄ ODPOWIEDZIALNOŚCIĄ</t>
  </si>
  <si>
    <t>62-510</t>
  </si>
  <si>
    <t>Kardynała Stefana Wyszyńskiego 1</t>
  </si>
  <si>
    <t>Doposażenie Śląskiego Centrum Chorób Serca w Zabrzu w sprzęt medyczny i środki do dezynfekcji jako wsparcie leczenia chorób serca, płuc i naczyń w warunkach pandemii „Covid-19”</t>
  </si>
  <si>
    <t>POIS.09.02.00-00-0191/20-00</t>
  </si>
  <si>
    <t>Doposażenie SP ZOZ MSWiA w Katowicach im. Sierżanta Grzegorza Załogi celem diagnostyki, leczenia chorych z COVID 19 oraz innymi chorobami zakaźnymi</t>
  </si>
  <si>
    <t>POIS.09.02.00-00-0193/20-00</t>
  </si>
  <si>
    <t>SAMODZIELNY PUBLICZNY ZAKŁAD OPIEKI ZDROWOTNEJ MINISTERSTWA SPRAW WEWNĘTRZNYCH I ADMINISTRACJI W KATOWICACH IM.SIERŻANTA GRZEGORZA ZAŁOGI</t>
  </si>
  <si>
    <t>Bartosza Głowackiego 10</t>
  </si>
  <si>
    <t>POIS.09.01.00-00-0401/21-00</t>
  </si>
  <si>
    <t>Zakup ambulansu z wyposażeniem medycznym oraz środków ochrony indywidualnej dla Wojewódzkiej Stacji Pogotowia Ratunkowego i Transportu Sanitarnego "Meditrans" SPZOZ w Warszawie w związku z realizacją działań związanych z zapobieganiem, przeciwdziałaniem i zwalczaniem „COVID-19” oraz innych chorób zakaźnych</t>
  </si>
  <si>
    <t>Realizacja działań związanych z zapobieganiem, przeciwdziałaniem i zwalczaniem „COVID-19” oraz innych chorób zakaźnych.</t>
  </si>
  <si>
    <t>POIS.09.01.00-00-0402/21-00</t>
  </si>
  <si>
    <t>Zakup ambulansu oraz środków ochrony indywidualnej dla Powiatowej Stacji Pogotowia Ratunkowego w Tarnowie</t>
  </si>
  <si>
    <t>Realizacja działań związanych z zapobieganiem, przeciwdziałaniem i zwalczaniem „COVID-19” oraz innych chorób zakaźnych - zakup ambulansu oraz środków ochrony indywidualnej</t>
  </si>
  <si>
    <t>POIS.09.01.00-00-0403/21-00</t>
  </si>
  <si>
    <t>Wsparcie Zespołów Ratownictwa Medycznego Zachodniego Centrum Medycznego Sp. z o. o. w realizacji działań związanych z zapobieganiem, przeciwdziałaniem i zwalczaniem „COVID-19” oraz innych chorób zakaźnych</t>
  </si>
  <si>
    <t>ZACHODNIE CENTRUM MEDYCZNE SP. Z O.O.</t>
  </si>
  <si>
    <t>Krosno Odrzańskie</t>
  </si>
  <si>
    <t>66-600</t>
  </si>
  <si>
    <t>Piastów 3</t>
  </si>
  <si>
    <t>POIS.09.01.00-00-0404/21-00</t>
  </si>
  <si>
    <t>Zakup ambulansu spełniającego wymagania normy PN:EN 1789 oraz środków ochrony indywidualnej dla Zespołu Opieki Zdrowotnej w Bolesławcu w ramach realizacji działań związanych z zapobieganiem, przeciwdziałaniem i zwalczaniem "COVID-19" oraz innych chorób zakaźnych</t>
  </si>
  <si>
    <t>Realizacja działań związanych z zapobieganiem, przeciwdziałaniem i zwalczaniem „COVID-19” oraz innych chorób zakaźnych</t>
  </si>
  <si>
    <t>POIS.09.01.00-00-0405/21-00</t>
  </si>
  <si>
    <t>Zakup ambulansu oraz środków ochrony indywidualnej dla zespołu ratownictwa medycznego działającego przy SPZOZ w Głubczycach</t>
  </si>
  <si>
    <t>SAMODZIELNY PUBLICZNY ZESPÓŁ OPIEKI ZDROWOTNEJ W GŁUBCZYCACH</t>
  </si>
  <si>
    <t>Głubczyce</t>
  </si>
  <si>
    <t>48-100</t>
  </si>
  <si>
    <t>Skłodowskiej 26</t>
  </si>
  <si>
    <t>POIS.09.01.00-00-0406/21-00</t>
  </si>
  <si>
    <t>Zakup ambulansu, środków ochrony indywidualnej oraz środków do dezynfekcji dla Zespołów Ratownictwa Medycznego w Podhalańskim Szpitalu Specjalistycznym im. Jana Pawła II w Nowym Targu</t>
  </si>
  <si>
    <t>Realizacja działań związanych z zapobieganiem, przeciwdziałaniem i zwalczaniem „COVID-19” oraz innych chorób zakaźnych - zakup ambulansu oraz środków ochrony indywidualnej i środków do dezynfekcji.</t>
  </si>
  <si>
    <t>POIS.09.01.00-00-0407/21-00</t>
  </si>
  <si>
    <t>Zakup ambulansu dla Działu Ratownictwa Medycznego Wojewódzkiego Szpitala Zespolonego w Elblągu</t>
  </si>
  <si>
    <t>Realizacja działań związanych z zapobieganiem, przeciwdziałaniem i zwalczaniem „COVID-19” oraz innych chorób zakaźnych. W ramach projektu planuje się realizację następujących zadań w projekcie: - Zadanie nr 1 - Zakup ambulansu wraz z wyposażeniem (1 szt.), - Zadanie nr 2 - Zakup środków ochrony indywidualnej - masek ochronnych (65 szt.), - Zadanie nr 3 - Zakup środków do dezynfekcji - środków do dekontaminacji/zamgławiania/ozonowania (64 szt.). W ramach projektu planuje się również promocję projektu - zakup naklejki na ambulans; informacja o przebiegu działań podejmowanych w ramach projektu na stronie internetowej Beneficjenta - zadanie bezkosztowe.</t>
  </si>
  <si>
    <t>POIS.09.01.00-00-0408/21-00</t>
  </si>
  <si>
    <t>Zakup ambulansu i środków ochrony indywidualnej dla ZRM typu S</t>
  </si>
  <si>
    <t>POIS.09.01.00-00-0409/21-00</t>
  </si>
  <si>
    <t>Wsparcie Zespołu Ratownictwa Medycznego SPZOZ w Grodzisku Wlkp. w walce z COVID-19 i innymi chorobami zakaźnymi</t>
  </si>
  <si>
    <t>Grodzisk Wielkopolski</t>
  </si>
  <si>
    <t>62-065</t>
  </si>
  <si>
    <t>Mossego 17</t>
  </si>
  <si>
    <t>POIS.09.01.00-00-0410/21-00</t>
  </si>
  <si>
    <t>Wsparcie Zespołów Ratownictwa Medycznego w walce z COVID-19 oraz innymi chorobami zakaźnymi ze środków finansowych POIiŚ 2014-2020</t>
  </si>
  <si>
    <t>BIESZCZADZKIE POGOTOWIE RATUNKOWE SPZOZ W SANOKU</t>
  </si>
  <si>
    <t>Jezierskiego 21</t>
  </si>
  <si>
    <t>POIS.09.01.00-00-0411/21-00</t>
  </si>
  <si>
    <t>Wzmocnienie infrastruktury technicznej do działań związanych z zapobieganiem, przeciwdziałaniem i zwalczaniem COVID-19 i innych chorób zakaźnych poprzez wymianę 3 ambulansów sanitarnych typu B z wyposażeniem oraz zakup środków ochrony indywidualnej i środków dezynfekcyjnych</t>
  </si>
  <si>
    <t>ŚWIĘTOKRZYSKIE CENTRUM RATOWNICTWA MEDYCZNEGO I TRANSPORTU SANITARNEGO</t>
  </si>
  <si>
    <t>POIS.09.01.00-00-0412/21-00</t>
  </si>
  <si>
    <t>Podniesienie jakości działań SP ZOZ WSPR w Białymstoku związanych z zapobieganiem, przeciwdziałaniem i zwalczaniem COVID-19 i innych chorób zakaźnych poprzez zakup 2 ambulansów medycznych z wyposażeniem</t>
  </si>
  <si>
    <t>15-874</t>
  </si>
  <si>
    <t>POIS.09.01.00-00-0413/21-00</t>
  </si>
  <si>
    <t>Dostawa ambulansu oraz środków ochrony indywidualnej na potrzeby Pogotowia Ratunkowego Zespołu Opieki Zdrowotnej w Kłobucku</t>
  </si>
  <si>
    <t>ZESPÓŁ OPIEKI ZDROWOTNEJ W KŁOBUCKU</t>
  </si>
  <si>
    <t>Kłobuck</t>
  </si>
  <si>
    <t>42-100</t>
  </si>
  <si>
    <t>11 Listopada 5C</t>
  </si>
  <si>
    <t>POIS.09.01.00-00-0414/21-00</t>
  </si>
  <si>
    <t>Zakup ambulansu oraz środków ochrony indywidualnej w celu zwiększenia skuteczności zapobiegania, przeciwdziałania i zwalczania COVID-19 oraz innych chorób zakaźnych</t>
  </si>
  <si>
    <t>ZESPÓŁ OPIEKI ZDROWOTNEJ W LIDZBARKU WARMIŃSKIM</t>
  </si>
  <si>
    <t>Lidzbark Warmiński</t>
  </si>
  <si>
    <t>11-100</t>
  </si>
  <si>
    <t>Kardynała Stefana Wyszyńskiego 37</t>
  </si>
  <si>
    <t>POIS.09.01.00-00-0415/21-00</t>
  </si>
  <si>
    <t>Zakup ambulansu typu C dla Wojewódzkiego Szpitala Zespolonego w Kaliszu w związku z przeciwdziałaniem i zwalczaniem COVID-19 oraz innych chorób zakaźnych</t>
  </si>
  <si>
    <t>POIS.09.01.00-00-0416/21-00</t>
  </si>
  <si>
    <t>Zakup ambulansu w związku z działaniami związanymi z zapobieganiem, przeciwdziałaniem i zwalczaniem "COVID-19" oraz innych chorób zakaźnych</t>
  </si>
  <si>
    <t>SAMODZIELNY PUBLICZNY ZESPÓŁ OPIEKI ZDROWOTNEJ W TURKU</t>
  </si>
  <si>
    <t>Turek</t>
  </si>
  <si>
    <t>62-700</t>
  </si>
  <si>
    <t>Poduchowne 1</t>
  </si>
  <si>
    <t>POIS.09.01.00-00-0417/21-00</t>
  </si>
  <si>
    <t>Doposażenie WSPR w Szczecinie w związku z pandemią wirusa SARS-CoV-2 - część II</t>
  </si>
  <si>
    <t>POIS.09.01.00-00-0418/21-00</t>
  </si>
  <si>
    <t>SAMODZIELNY PUBLICZNY ZAKŁAD OPIEKI ZDROWOTNEJ W CZŁUCHOWIE</t>
  </si>
  <si>
    <t>Człuchów</t>
  </si>
  <si>
    <t>77-300</t>
  </si>
  <si>
    <t>Szczecińska 16</t>
  </si>
  <si>
    <t>POIS.09.01.00-00-0419/21-00</t>
  </si>
  <si>
    <t>Zakup ambulansu Typu B oraz środków ochrony indywidualnej dla ZRM Szpitala Powiatowego w Kętrzynie ze środków finansowych w ramach POIiŚ na lata 2014-2020</t>
  </si>
  <si>
    <t>SZPITAL POWIATOWY W KĘTRZYNIE</t>
  </si>
  <si>
    <t>Kętrzyn</t>
  </si>
  <si>
    <t>11-400</t>
  </si>
  <si>
    <t>Marii Curie-Skłodowskiej 2</t>
  </si>
  <si>
    <t>POIS.09.01.00-00-0420/21-00</t>
  </si>
  <si>
    <t>Zakup ambulansu dla Szpitala Powiatowego w Limanowej Imienia Miłosierdzia Bożego oraz zakup środków ochrony indywidualnej i środków do dezynfekcji</t>
  </si>
  <si>
    <t>SZPITAL POWIATOWY W LIMANOWEJ IMIENIA MIŁOSIERDZIA BOŻEGO</t>
  </si>
  <si>
    <t>Realizacja działań związanych z zapobieganiem, przeciwdziałaniem i zwalczaniem „COVID-19” oraz innych chorób zakaźnych - zakup ambulansu oraz zakup środków ochrony indywidualnej i środków do dezynfekcji</t>
  </si>
  <si>
    <t>POIS.09.01.00-00-0421/21-00</t>
  </si>
  <si>
    <t>Zakup ambulansów medycznych, środków ochrony indywidualnej oraz środków do dezynfekcji przez SP ZOZ "RM-MEDITRANS" Stację Pogotowia Ratunkowego i Transportu Sanitarnego w Siedlcach w ramach walki z COVID-19 oraz innymi chorobami zakaźnymi ze środków POIiŚ 2014-2020</t>
  </si>
  <si>
    <t>"SAMODZIELNY PUBLICZNY ZAKŁAD OPIEKI ZDROWOTNEJ ""RM-MEDITRANS"" STACJA POGOTOWIA RATUNKOWEGO I TRANSPORTU SANITARNEGO W SIEDLCACH"</t>
  </si>
  <si>
    <t>POIS.09.01.00-00-0422/21-00</t>
  </si>
  <si>
    <t>Zapobieganie, przeciwdziałanie i zwalczanie COVID-19 oraz innych chorób zakaźnych przez Samodzielny Publiczny Zakład Opieki Zdrowotnej Powiatowa Stacja Ratownictwa Medycznego Powiatu Warszawskiego Zachodniego poprzez zakup ambulansu wraz z wyposażeniem oraz zakup środków ochrony indywidualnej</t>
  </si>
  <si>
    <t>SAMODZIELNY PUBLICZNY ZAKŁAD OPIEKI ZDROWOTNEJ POWIATOWA STACJA RATOWNICTWA MEDYCZNEGO POWIATU WARSZAWSKIEGO ZACHODNIEGO W BŁONIU</t>
  </si>
  <si>
    <t>Błonie</t>
  </si>
  <si>
    <t>05-870</t>
  </si>
  <si>
    <t>Lesznowska 20A</t>
  </si>
  <si>
    <t>POIS.09.01.00-00-0423/21-00</t>
  </si>
  <si>
    <t>Zakup Ambulansu dla Szpital Lipno sp. z o. o.</t>
  </si>
  <si>
    <t>SZPITAL LIPNO SPÓŁKA Z OGRANICZONĄ ODPOWIEDZIALNOŚCIĄ</t>
  </si>
  <si>
    <t>Lipno</t>
  </si>
  <si>
    <t>87-600</t>
  </si>
  <si>
    <t>Zakup ambulansu wraz z wyposażeniem na rzecz podmiotu leczniczego udzielającego świadczeń zdrowotnych w zakresie ratownictwa medycznego lub transportu sanitarnego posiadającego w swej strukturze zespoły ratownictwa medycznego. Podmiot planuje wymianę 1 sztuki ambulansu wraz z wyposażeniem oraz zakup środków ochrony indywidualnej dla Zespołu Ratownictwa Medycznego.</t>
  </si>
  <si>
    <t>POIS.09.01.00-00-0424/21-00</t>
  </si>
  <si>
    <t>Wsparcie Zespołów Ratownictwa Medycznego w realizacji działań związanych z zapobieganiem, przeciwdziałaniem i zwalczaniem COVID-19 oraz innych chorób zakaźnych</t>
  </si>
  <si>
    <t>MIEJSKA STACJA POGOTOWIA RATUNKOWEGO SP ZOZ</t>
  </si>
  <si>
    <t>81-394</t>
  </si>
  <si>
    <t>Żwirki i Wigury 14</t>
  </si>
  <si>
    <t>POIS.09.01.00-00-0425/21-00</t>
  </si>
  <si>
    <t>Zakup ambulansu oraz środków ochrony indywidualnej dla SPZOZ Sądeckiego Pogotowia Ratunkowego</t>
  </si>
  <si>
    <t>SAMODZIELNY PUBLICZNY ZAKŁAD OPIEKI ZDROWOTNEJ - SĄDECKIE POGOTOWIE RATUNKOWE</t>
  </si>
  <si>
    <t>Śniadeckich 15</t>
  </si>
  <si>
    <t>POIS.09.01.00-00-0426/21-00</t>
  </si>
  <si>
    <t>Zakup ambulansów spełniających wymagania normy PN:EN 1789 oraz środków do dezynfekcji dla Pogotowia Ratunkowego we Wrocławiu w ramach wsparcia Zespołów Ratownictwa Medycznego na realizację działań związanych z zapobieganiem, przeciwdziałaniem i zwalczaniem COVID-19 oraz innych chorób zakaźnych</t>
  </si>
  <si>
    <t>POIS.09.01.00-00-0427/21-00</t>
  </si>
  <si>
    <t>Zakup ambulansu drogowego oraz środków ochrony osobistej i środków do dezynfekcji dla SPZOZ w Wolsztynie</t>
  </si>
  <si>
    <t>POIS.09.01.00-00-0428/21-00</t>
  </si>
  <si>
    <t>Zakup ambulansu typu C wraz z wyposażeniem oraz środków ochrony indywidualnej i środków do dezynfekcji</t>
  </si>
  <si>
    <t>POIS.09.01.00-00-0429/21-00</t>
  </si>
  <si>
    <t>Zakup ambulansu oraz środków ochrony indywidualnej i dezynfekcji związanych z zapobieganiem, przeciwdziałaniem i zwalczaniem "COVID-19" i innych chorób zakaźnych dla zespołu Ratownictwa Medycznego w Olecku</t>
  </si>
  <si>
    <t>"OLMEDICA W OLECKU-SPÓŁKA Z OGRANICZONA ODPOWIEDZIALNOŚCIĄ"</t>
  </si>
  <si>
    <t>Olecko</t>
  </si>
  <si>
    <t>19-400</t>
  </si>
  <si>
    <t>Gołdapska 1</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</si>
  <si>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(4 300 szt.), gogli ochronnych (10 szt.), masek ochronnych ( 400 szt.), kombinezonów ochronnych (210 szt.), przyłbic (15 szt.), ochraniaczy na buty (200 szt.), - Zadanie nr 3 - Zakup środków do dezynfekcji – środków do dezynfekcji (1 szt.), płynów do dezynfekcji (1 szt.), środków do dekontaminacji/zamgławiania/ozonowania (1 szt.), - Zadanie nr 3 - Promocja projektu - oznakowanie ambulansu, informacja o projekcie na stronie internetowej Beneficjenta.</t>
  </si>
  <si>
    <t>POIS.09.01.00-00-0430/21-00</t>
  </si>
  <si>
    <t>Zakup ambulansu drogowego typu "C" wraz z niezbędnym wyposażeniem w związku z realizacją działań związanych z zapobieganiem i zwalczaniem wirusa Covid - 19 oraz innych chorób zakaźnych</t>
  </si>
  <si>
    <t>CIESZYŃSKIE POGOTOWIE RATUNKOWE</t>
  </si>
  <si>
    <t>Bielska 22</t>
  </si>
  <si>
    <t>POIS.09.01.00-00-0431/21-00</t>
  </si>
  <si>
    <t>Zakup 2 ambulansów wraz z wyposażeniem oraz środków ochrony indywidualnej na potrzeby zespołów ratownictwa medycznego dla Wojewódzkiego Pogotowia Ratunkowego SP ZOZ w Lublinie na realizację działań związanych z zapobieganiem, przeciwdziałaniem i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</si>
  <si>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(podmiot planuje zakup 2 ambulansów), a także zakup środków ochrony indywidualnej dla Zespołów Ratownictwa Medycznego.</t>
  </si>
  <si>
    <t>POIS.09.01.00-00-0432/21-00</t>
  </si>
  <si>
    <t>Zakup Ambulansu z wyposażeniem i środków ochrony indywidualnej</t>
  </si>
  <si>
    <t>NOVUM-MED SPÓŁKA Z OGRANICZONĄ ODPOWIEDZIALNOŚCIĄ</t>
  </si>
  <si>
    <t>Więcbork</t>
  </si>
  <si>
    <t>89-410</t>
  </si>
  <si>
    <t>Mickiewicza 26</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</si>
  <si>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t>
  </si>
  <si>
    <t>POIS.09.01.00-00-0433/21-00</t>
  </si>
  <si>
    <t>Zakup ambulansu medycznego typu C wraz z wyposażeniem oraz środków ochrony osobistej dla Zespołu Ratownictwa Medycznego w Zespole Zakładów Opieki Zdrowotnej w Czarnkowie</t>
  </si>
  <si>
    <t>ZESPÓŁ ZAKŁADÓW OPIEKI ZDROWOTNEJ SZPITAL POWIATOWY W CZARNKOWIE</t>
  </si>
  <si>
    <t>Czarnków</t>
  </si>
  <si>
    <t>64-700</t>
  </si>
  <si>
    <t>Kościuszki 96</t>
  </si>
  <si>
    <t>POIS.09.01.00-00-0434/21-00</t>
  </si>
  <si>
    <t>POIS.09.01.00-00-0435/21-00</t>
  </si>
  <si>
    <t>Zakup ambulansów i środków do zamgławiania dla SPZOZ Rejonowego Pogotowia Ratunkowego w Sosnowcu</t>
  </si>
  <si>
    <t>SAMODZIELNY PUBLICZNY ZAKŁAD OPIEKI ZDROWOTNEJ REJONOWE POGOTOWIE RATUNKOWE W SOSNOWCU</t>
  </si>
  <si>
    <t>Teatralna 9</t>
  </si>
  <si>
    <t>POIS.09.01.00-00-0436/21-00</t>
  </si>
  <si>
    <t>Zakup ambulansu medycznego typu C i środków ochrony indywidualnej na potrzeby "Pro-Medica" w Ełku Sp. z o.o. w ramach realizacji działań związanych z zapobieganiem, przeciwdziałaniem i zwalczaniem COVID-19 oraz innych chorób zakaźnych ze środków finansowych w ramach Programu Operacyjnego Infrastruktura i Środowisko na lata 2014-2020 (POliŚ)</t>
  </si>
  <si>
    <t>"PRO-MEDICA" W EŁKU SPÓŁKA Z OGRANICZONĄ ODPOWIEDZIALNOŚCIĄ</t>
  </si>
  <si>
    <t>Baranki 24</t>
  </si>
  <si>
    <t>POIS.09.01.00-00-0437/21-00</t>
  </si>
  <si>
    <t>Dofinansowanie zakupu ambulansu medycznego oraz środków ochrony indywidulanej dla zespołów ratownictwa medycznego Samodzielnego Publicznego Zespołu Opieki Zdrowotnej w Kościanie</t>
  </si>
  <si>
    <t>POIS.09.01.00-00-0438/21-00</t>
  </si>
  <si>
    <t>Zakup ambulansu, środków ochrony osobistej oraz środków do dezynfekcji w ramach realizacji działań związanych z zapobieganiem, przeciwdziałaniem i zwalczaniem COVID19 oraz innych chorób zakaźnych</t>
  </si>
  <si>
    <t>SAMORZĄDOWY PUBLICZNY ZAKŁAD OPIEKI ZDROWOTNEJ W BIAŁOBRZEGACH SP. Z O.O.</t>
  </si>
  <si>
    <t>Białobrzegi</t>
  </si>
  <si>
    <t>26-800</t>
  </si>
  <si>
    <t>Spacerowa 10</t>
  </si>
  <si>
    <t>POIS.09.01.00-00-0439/21-00</t>
  </si>
  <si>
    <t>Zakup ambulansu wraz z wyposażeniem dla Szpitala Specjalistycznego im. H. Klimontowicza w Gorlicach</t>
  </si>
  <si>
    <t>POIS.09.01.00-00-0440/21-00</t>
  </si>
  <si>
    <t>Zakup ambulansu oraz środków ochrony indywidualnej w celu wsparcia Zespołów Ratownictwa Medycznego Karetki Sztumskie Sp. z o.o. w ramach realizacji działań związanych z zapobieganiem, przeciwdziałaniem i zwalczaniem COVID-19 oraz innych chorób zakaźnych</t>
  </si>
  <si>
    <t>KARETKI SZTUMSKIE SPÓŁKA Z OGRANICZONĄ ODPOWIEDZIALNOŚCIĄ</t>
  </si>
  <si>
    <t>Sztum</t>
  </si>
  <si>
    <t>82-400</t>
  </si>
  <si>
    <t>Reja 12</t>
  </si>
  <si>
    <t>POIS.09.01.00-00-0441/21-00</t>
  </si>
  <si>
    <t>Wsparcie Zespołów Ratownictwa Medycznego Stacji Ratownictwa Medycznego SPZOZ w Chełmie w realizacji działań związanych z zapobieganiem, przeciwdziałaniem i zwalczaniem „COVID-19” oraz innych chorób zakaźnych</t>
  </si>
  <si>
    <t>STACJA RATOWNICTWA MEDYCZNEGO W CHEŁMIE SAMODZIELNY PUBLICZNY ZAKŁAD OPIEKI ZDROWOTNEJ</t>
  </si>
  <si>
    <t>Rejowiecka 128</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</si>
  <si>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kombinezonów ochronnych (610 szt.) oraz ochraniaczy na buty (1 250 szt.), - Zadanie nr 3 - Zakup środków do dezynfekcji – zakup środków do dekontaminacji/zamgławiania/ozonowania (30 szt.), - Zadanie nr 4 - Promocja projektu - zakup plakatu i naklejek na ambulans, - Koszty pośrednie - zarządzanie projektem.</t>
  </si>
  <si>
    <t>POIS.09.01.00-00-0442/21-00</t>
  </si>
  <si>
    <t>Zakup ambulansu, środków ochrony indywidualnej dla Zespołów Ratownictwa Medycznego w ramach realizacji działań związanych z zapobieganiem, przeciwdziałaniem i zwalczaniem COVID-19 oraz innych chorób zakaźnych</t>
  </si>
  <si>
    <t>SAMODZIELNY PUBLICZNY ZAKŁAD OPIEKI ZDROWOTNEJ „MEDITRANS OSTROŁĘKA” STACJA POGOTOWIA RATUNKOWEGO I TRANSPORTU SANITARNEGO W OSTROŁĘCE</t>
  </si>
  <si>
    <t>Ostrołęka</t>
  </si>
  <si>
    <t>07-410</t>
  </si>
  <si>
    <t>gen. Tadeusza Kościuszki 49</t>
  </si>
  <si>
    <t>POIS.09.01.00-00-0443/21-00</t>
  </si>
  <si>
    <t>Zakup ambulansu medycznego wraz z wyposażeniem, środków ochrony indywidualnej oraz środków do dezynfekcji dla Powiatowego Pogotowia Ratunkowego w Świdnicy w ramach działań związanych z zapobieganiem, przeciwdziałaniem i zwalczaniem COVID-19 oraz innych chorób zakaźnych</t>
  </si>
  <si>
    <t>SAMODZIELNY PUBLICZNY ZAKŁAD OPIEKI ZDROWOTNEJ POWIATOWE POGOTOWIE RATUNKOWE W ŚWIDNICY</t>
  </si>
  <si>
    <t>Leśna 31</t>
  </si>
  <si>
    <t>POIS.09.01.00-00-0444/21-00</t>
  </si>
  <si>
    <t>Zakup ambulansu spełniającego wymagania normy PN:EN 1789 oraz środków ochrony indywidualnej</t>
  </si>
  <si>
    <t>św. Łazarza 14</t>
  </si>
  <si>
    <t>POIS.09.01.00-00-0445/21-00</t>
  </si>
  <si>
    <t>Zakup ambulansu i środków do dezynfekcji w celu wsparcia Zespołu Ratownictwa Medycznego w Tczewie w ramach realizowania działań związanych z zapobieganiem, przeciwdziałaniem i zwalczaniem COVID-19 oraz innych chorób zakaźnych</t>
  </si>
  <si>
    <t>SZPITALE TCZEWSKIE SPÓŁKA AKCYJNA</t>
  </si>
  <si>
    <t>Tczew</t>
  </si>
  <si>
    <t>83-110</t>
  </si>
  <si>
    <t>30-go Stycznia 57/58</t>
  </si>
  <si>
    <t>POIS.09.01.00-00-0446/21-00</t>
  </si>
  <si>
    <t>Wsparcie WSPR w Bydgoszczy w walce z COVID-19 oraz innymi chorobami zakaźnymi poprzez zakup 1 ambulansu, jak również środków do dezynfekcji oraz środków ochrony indywidualnej</t>
  </si>
  <si>
    <t>POIS.09.01.00-00-0447/21-00</t>
  </si>
  <si>
    <t>Zakup ambulansu z wyposażeniem, środków ochrony indywidualnej oraz środków dezynfekcyjnych na potrzeby Pogotowia Ratunkowego w Jeleniej Górze w związku z zapobieganiem, przeciwdziałaniem i zwalczaniem COVID-19 i innych chorób zakaźnych</t>
  </si>
  <si>
    <t>POGOTOWIE RATUNKOWE W JELENIEJ GÓRZE</t>
  </si>
  <si>
    <t>58-570</t>
  </si>
  <si>
    <t>Cieplicka 126A</t>
  </si>
  <si>
    <t>Realizacja działań związanych z zapobieganiem, przeciwdziałaniem i zwalczaniem "COVID-19" oraz innych chorób zakaźnych</t>
  </si>
  <si>
    <t>POIS.09.01.00-00-0448/21-00</t>
  </si>
  <si>
    <t>Zakup Ambulansu dla Zespołów Ratownictwa Medycznego w Nidzicy niezbędnego w walce z COVID-19 i innymi chorobami zakaźnymi ze środków finansowych POIiŚ 2014-2020</t>
  </si>
  <si>
    <t>ZESPÓŁ OPIEKI ZDROWOTNEJ W NIDZICY</t>
  </si>
  <si>
    <t>Nidzica</t>
  </si>
  <si>
    <t>13-100</t>
  </si>
  <si>
    <t>Mickiewicza 23</t>
  </si>
  <si>
    <t>POIS.09.01.00-00-0449/21-00</t>
  </si>
  <si>
    <t>Zakup ambulansu medycznego wraz z wyposażeniem, środkami ochrony indywidualnej i środkami do dezynfekcji dla Zespołu Opieki Zdrowotnej w Szczytnie</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</si>
  <si>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(10 000 szt.), masek ochronnych (300 szt.), kombinezonów ochronnych (400 szt.), - Zadanie nr 3 - Zakup środków do dezynfekcji – środków do zamgławiania (2 szt.), - Zadanie nr 3 - Promocja projektu - zakup plakatu, naklejki na ambulans, informacja o projekcie w mediach społecznościowych oraz na stronie internetowej Beneficjenta.</t>
  </si>
  <si>
    <t>POIS.09.01.00-00-0450/21-00</t>
  </si>
  <si>
    <t>Wsparcie Zespołów Ratownictwa Medycznego Stacji Pogotowia Ratunkowego SPZOZ w Białej Podlaskiej w realizacji działań związanych z zapobieganiem, przeciwdziałaniem i zwalczaniem „COVID-19” oraz innych chorób zakaźnych</t>
  </si>
  <si>
    <t>STACJA POGOTOWIA RATUNKOWEGO SPZOZ W BIAŁEJ PODLASKIEJ</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</si>
  <si>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(33 000 szt.), - Zadanie nr 3 - Promocja projektu - zakup plakatu i naklejek na ambulans.</t>
  </si>
  <si>
    <t>POIS.09.01.00-00-0451/21-00</t>
  </si>
  <si>
    <t>Zakup i dostawa ambulansu z wyposażeniem dla Szpitala Mrągowskiego im. Michała Kajki Sp. z o.o.</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</si>
  <si>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kombinezonów ochronnych (500 szt.) oraz ochraniaczy na buty (1 000 szt.), - Zadanie nr 3 - Promocja projektu - zakup tablicy informacyjno-promocyjnej oraz naklejek niezbędnych do oznakowania ambulansu.</t>
  </si>
  <si>
    <t>POIS.09.01.00-00-0452/21-00</t>
  </si>
  <si>
    <t>Zakup ambulansu oraz środków ochrony indywidualnej na potrzeby Zespołów Ratownictwa Medycznego w Powiatowym Publicznym Zakładzie Opieki Zdrowotnej w Rydułtowach i Wodzisławiu Śląskim z siedzibą w Wodzisławiu Śląskim</t>
  </si>
  <si>
    <t>POWIATOWY PUBLICZNY ZAKŁAD OPIEKI ZDROWOTNEJ W RYDUŁTOWACH I WODZISŁAWIU ŚLĄSKIM Z SIEDZIBĄ W WODZISŁAWIU ŚLĄSKIM</t>
  </si>
  <si>
    <t>Wodzisław Śląski</t>
  </si>
  <si>
    <t>44-300</t>
  </si>
  <si>
    <t>26 Marca 51</t>
  </si>
  <si>
    <t>POIS.09.01.00-00-0453/21-00</t>
  </si>
  <si>
    <t>Zakup ambulansu medycznego oraz środków ochrony indywidualnej na potrzeby WSPR SPZOZ w Łomży w związku z realizacją działań związanych z zapobieganiem, przeciwdziałaniem i zwalczaniem „COVID-19” oraz innych chorób zakaźnych</t>
  </si>
  <si>
    <t>Szosa Zambrowska 1/19</t>
  </si>
  <si>
    <t>POIS.09.01.00-00-0454/21-00</t>
  </si>
  <si>
    <t>Zakup 3 ambulansów wraz z wyposażeniem oraz zakup środków ochrony indywidualnej i środków do dezynfekcji dla Zespołów Ratownictwa Medycznego</t>
  </si>
  <si>
    <t>91-202</t>
  </si>
  <si>
    <t>Warecka 2</t>
  </si>
  <si>
    <t>Realizacja działań związanych z zapobieganiem, przeciwdziałaniem i zwalczaniem „COVID-19” oraz innych chorób zakaźnych - zakup 3 ambulansów wraz z wyposażeniem oraz zakup środków ochrony indywidualnej i środków do dezynfekcji</t>
  </si>
  <si>
    <t>POIS.09.01.00-00-0455/21-00</t>
  </si>
  <si>
    <t>Zakup ambulansu i środków ochrony indywidualnej dla Powiatowego Szpitala w Iławie w ramach przeciwdziałania COVID-19</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</si>
  <si>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maseczek jednorazowych (490 szt.) oraz fartuchów (1 000 szt.), - Zadanie nr 3 - Promocja projektu - zakup plakatu i naklejek na ambulans.</t>
  </si>
  <si>
    <t>POIS.09.01.00-00-0456/21-00</t>
  </si>
  <si>
    <t>Wsparcie Zespołów Ratownictwa Medycznego w Częstochowie w walce z COVID-19 i innymi chorobami zakaźnymi ze środków finansowych POIiŚ 2014-2020</t>
  </si>
  <si>
    <t>SAMODZIELNY PUBLICZNY ZAKŁAD OPIEKI ZDROWOTNEJ STACJA POGOTOWIA RATUNKOWEGO W CZĘSTOCHOWIE</t>
  </si>
  <si>
    <t>42-202</t>
  </si>
  <si>
    <t>Jana Kilińskiego 10</t>
  </si>
  <si>
    <t>POIS.09.01.00-00-0457/21-00</t>
  </si>
  <si>
    <t>Zakup ambulansów, środków ochrony indywidualnej oraz środków do dezynfekcji, w celu wsparcia Zespołu Ratownictwa Medycznego w Kartuzach w ramach realizacji działań związanych z zapobieganiem, przeciwdziałaniem i zwalczaniem COVID-19 oraz innych chorób zakaźnych</t>
  </si>
  <si>
    <t>POIS.09.01.00-00-0458/21-00</t>
  </si>
  <si>
    <t>Zakup ambulansu, środków ochrony osobistej oraz środków do dezynfekcji w ramach realizacji działań związanych z zapobieganiem, przeciwdziałaniem i zwalczaniem COVID-19 oraz innych chorób zakaźnych</t>
  </si>
  <si>
    <t>ZESPÓŁ OPIEKI ZDROWOTNEJ "LEGIONOWO" SPÓŁKA Z OGRANICZONĄ ODPOWIEDZIALNOŚCIĄ</t>
  </si>
  <si>
    <t>Legionowo</t>
  </si>
  <si>
    <t>05-120</t>
  </si>
  <si>
    <t>gen. Józefa Sowińskiego 4</t>
  </si>
  <si>
    <t>POIS.09.01.00-00-0459/21-00</t>
  </si>
  <si>
    <t>Zakup ambulansu medycznego z wyposażeniem, środków ochrony indywidualnej dla Zespołów Ratownictwa Medycznego oraz środków do dezynfekcji w związku z realizacją działań związanych z zapobieganiem, przeciwdziałaniem i zwalczaniem „COVID-19” oraz innych chorób zakaźnych</t>
  </si>
  <si>
    <t>POIS.09.01.00-00-0460/21-00</t>
  </si>
  <si>
    <t>Zakup ambulansu dla Zespołu Ratownictwa Medycznego Szpitala Specjalistycznego w Pile im. Stanisława Staszica w ramach działań związanych z zapobieganiem, przeciwdziałaniem i zwalczaniem COVID-19 oraz innych chorób zakaźnych</t>
  </si>
  <si>
    <t>POIS.09.01.00-00-0461/21-00</t>
  </si>
  <si>
    <t>Zakup ambulansu i środków ochrony indywidualnej dla Niepublicznego Zakładu Opieki Zdrowotnej Szpital im. Prof. Z. Religi w Słubicach sp. z o.o.</t>
  </si>
  <si>
    <t>Realizacja działań związanych z zapobieganiem, przeciwdziałaniem i zwalczaniem „COVID-19” oraz innych chorób zakaźnych - zakup ambulansu i środków ochrony indywidualnej</t>
  </si>
  <si>
    <t>POIS.09.01.00-00-0462/21-00</t>
  </si>
  <si>
    <t>SAMODZIELNY PUBLICZNY ZAKŁAD OPIEKI ZDROWOTNEJ W BYCHAWIE</t>
  </si>
  <si>
    <t>Bychawa</t>
  </si>
  <si>
    <t>23-100</t>
  </si>
  <si>
    <t>Marszałka Józefa Piłsudskiego 28</t>
  </si>
  <si>
    <t>POIS.09.01.00-00-0463/21-00</t>
  </si>
  <si>
    <t>Zapobieganie, przeciwdziałanie i zwalczanie COVID-19 oraz innych chorób zakaźnych przez Szpital Powiatowy w Strzelcach Opolskich</t>
  </si>
  <si>
    <t>POIS.09.01.00-00-0464/21-00</t>
  </si>
  <si>
    <t>Zakup ambulansu sanitarnego typu C oraz środków ochrony indywidualnej i środków do dezynfekcji dla Pogotowia Ratunkowego w Wałbrzychu w ramach realizacji działań związanych z zapobieganiem, przeciwdziałaniem i zwalczaniem "COVID-19" oraz innych chorób zakaźnych</t>
  </si>
  <si>
    <t>POGOTOWIE RATUNKOWE W WAŁBRZYCHU</t>
  </si>
  <si>
    <t>58-300</t>
  </si>
  <si>
    <t>Bolesława Chrobrego 39</t>
  </si>
  <si>
    <t>POIS.09.01.00-00-0465/21-00</t>
  </si>
  <si>
    <t>Zakup ambulansu z wyposażeniem oraz środków ochrony indywidualnej i do dezynfekcji, w celu skutecznego przeciwdziałania rozprzestrzenianiu się i walki z wirusem COVID-19 na terenie Powiatu Żywieckiego</t>
  </si>
  <si>
    <t>ZESPÓŁ ZAKŁADÓW OPIEKI ZDROWOTNEJ W ŻYWCU</t>
  </si>
  <si>
    <t>Żywiec</t>
  </si>
  <si>
    <t>34-300</t>
  </si>
  <si>
    <t>Sienkiewicza 52</t>
  </si>
  <si>
    <t>POIS.09.01.00-00-0466/21-00</t>
  </si>
  <si>
    <t>Zakup ambulansu i środków ochrony indywidualnej oraz środków dezynfekcyjnych w ramach przeciwdziałania COVID-19 i innym chorobom zakaźnym</t>
  </si>
  <si>
    <t>Poznańskav97</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</si>
  <si>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t>
  </si>
  <si>
    <t>POIS.09.01.00-00-0467/21-00</t>
  </si>
  <si>
    <t>Zakup ambulansu ratownictwa medycznego wraz z jego wyposażeniem oraz środków ochrony indywidualnej</t>
  </si>
  <si>
    <t>SAMODZIELNY PUBLICZNY ZAKŁAD OPIEKI ZDROWOTNEJ IMIENIA DOKTORA KAZIMIERZA HOŁOGI</t>
  </si>
  <si>
    <t>Poznańskav30</t>
  </si>
  <si>
    <t>POIS.09.01.00-00-0468/21-00</t>
  </si>
  <si>
    <t>Zakup ambulansu typu C oraz środków ochrony indywidualnej dla Zespołów Ratownictwa Medycznego w Szczecinku</t>
  </si>
  <si>
    <t>„SZPITAL W SZCZECINKU” SPÓŁKA Z OGRANICZONĄ ODPOWIEDZIALNOŚCIĄ W SZCZECINKU</t>
  </si>
  <si>
    <t>POIS.09.01.00-04-0469/21-00</t>
  </si>
  <si>
    <t>Zakup dwóch ambulansów, środków ochrony indywidualnej oraz środków do dezynfekcji dla Szpitali Pomorskich Sp. z o.o. - Szpital Specjalistyczny im. F. Ceynowy w Wejherowie</t>
  </si>
  <si>
    <t>SZPITALE POMORSKIE SP. Z O.O. SZPITAL SPECJALISTYCZNY IM. F. CEYNOWY W WEJHEROWIE</t>
  </si>
  <si>
    <t>dr. Alojzego Jagalskiego 10</t>
  </si>
  <si>
    <t>POIS.09.01.00-00-0470/21-00</t>
  </si>
  <si>
    <t>Wsparcie Pogotowia Ratunkowego w Legnicy w ramach realizacji działań związanych z zapobieganiem, przeciwdziałaniem i zwalczaniem COVID-19 oraz innych chorób zakaźnych</t>
  </si>
  <si>
    <t>POGOTOWIE RATUNKOWE W LEGNICY</t>
  </si>
  <si>
    <t>POIS.09.01.00-00-0471/21-00</t>
  </si>
  <si>
    <t>Zakup ambulansu oraz środków ochrony indywidualnej w celu wsparcia Zespołów Ratownictwa Medycznego Ratownictwo Medyczne Sp. z o.o. w Świebodzinie w walce z COVID-19 oraz innymi chorobami zakaźnymi</t>
  </si>
  <si>
    <t>RATOWNICTWO MEDYCZNE SPÓŁKA Z OGRANICZONĄ ODPOWIEDZIALNOŚCIĄ</t>
  </si>
  <si>
    <t>Realizacja działań związanych z zapobieganiem, przeciwdziałaniem i zwalczaniem „COVID-19” oraz innych chorób zakaźnych - Zakup ambulansu oraz środków ochrony indywidualnej</t>
  </si>
  <si>
    <t>POIS.09.01.00-00-0472/21-00</t>
  </si>
  <si>
    <t>Doposażenie ZRM SPZOZ MSWiA w Katowicach im. sierżanta Grzegorza Załogi celem zapobiegania, przeciwdziałania i zwalczania „COVID-19” oraz innych chorób zakaźnych</t>
  </si>
  <si>
    <t>POIS.09.01.00-00-0473/21-00</t>
  </si>
  <si>
    <t>Zakup ambulansu oraz środków do ochrony indywidualnej dla zespołów ratownictwa medycznego Samodzielnego Publicznego Zespołu Zakładów Opieki Zdrowotnej im. Marszałka Józefa Piłsudskiego w Płońsku</t>
  </si>
  <si>
    <t>SAMODZIELNY PUBLICZNY ZESPÓŁ ZAKŁADÓW OPIEKI ZDROWOTNEJ IM. MARSZAŁKA JÓZEFA PIŁSUDSKIEGO W PŁOŃSKU</t>
  </si>
  <si>
    <t>Płońsk</t>
  </si>
  <si>
    <t>09-100</t>
  </si>
  <si>
    <t>Henryka Sienkiewicza 7</t>
  </si>
  <si>
    <t>POIS.09.01.00-00-0474/21-00</t>
  </si>
  <si>
    <t>Zakup ambulansu i środków ochrony indywidualnej w związku ze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</si>
  <si>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(podmiot planuje zakup 1 ambulansu), a także zakup środków ochrony indywidualnej dla Zespołów Ratownictwa Medycznego.</t>
  </si>
  <si>
    <t>POIS.09.01.00-00-0475/21-00</t>
  </si>
  <si>
    <t>WOJEWÓDZKA STACJA POGOTOWIA RATUNKOWEGO W RZESZOWIE</t>
  </si>
  <si>
    <t>35-026</t>
  </si>
  <si>
    <t>Księcia Józefa Poniatowskiego 4</t>
  </si>
  <si>
    <t>POIS.09.01.00-00-0476/21-00</t>
  </si>
  <si>
    <t>Podniesienie jakości usług zdrowotnych w Wojewódzkim Szpitalu Specjalistycznym we Włocławku - zakup ambulansu oraz środków ochrony osobistej</t>
  </si>
  <si>
    <t>POIS.09.01.00-00-0477/21-00</t>
  </si>
  <si>
    <t>Zakup ambulansu typu B oraz środków ochrony indywidualnej dla Zespołu Ratownictwa Medycznego stacjonującego w Golubiu - Dobrzyniu</t>
  </si>
  <si>
    <t>SZPITAL POWIATOWY SPÓŁKA Z OGRANICZONĄ ODPOWIEDZIALNOŚCIĄ</t>
  </si>
  <si>
    <t>Golub-Dobrzyń</t>
  </si>
  <si>
    <t>87-400</t>
  </si>
  <si>
    <t>dr. Jerzego Gerarda Koppa 1E</t>
  </si>
  <si>
    <t>POIS.09.01.00-00-0478/21-00</t>
  </si>
  <si>
    <t>Zakup ambulansu oraz środków ochrony indywidualnej dla Zespołu Opieki Zdrowotnej w Kłodzku w ramach realizacji działań związanych z zapobieganiem, przeciwdziałaniem i zwalczaniem Covid-19 oraz innych chorób zakaźnych</t>
  </si>
  <si>
    <t>ZESPÓŁ OPIEKI ZDROWOTNEJ W KŁODZKU</t>
  </si>
  <si>
    <t>Kłodzko</t>
  </si>
  <si>
    <t>57-300</t>
  </si>
  <si>
    <t>POIS.09.01.00-00-0479/21-00</t>
  </si>
  <si>
    <t>Zakup jednego ambulansu wraz ze specjalistycznym wyposażeniem medycznym oraz środków ochrony indywidualnej w związku z realizacją działań związanych z zapobieganiem, przeciwdziałaniem i zwalczaniem „COVID-19” oraz innych chorób zakaźnych</t>
  </si>
  <si>
    <t>POIS.09.01.00-00-0480/21-00</t>
  </si>
  <si>
    <t>Zakup ambulansów oraz środków ochrony indywidualnej dla ratownictwa medycznego w Regionalnym Szpitalu Specjalistycznym im. dr. Wł. Biegańskiego w Grudziądzu w ramach walki z COVID-19 oraz innymi chorobami zakaźnymi</t>
  </si>
  <si>
    <t>dr. Ludwika Rydygiera 15/17</t>
  </si>
  <si>
    <t>POIS.09.01.00-00-0481/21-00</t>
  </si>
  <si>
    <t>Zakup 2 ambulansów oraz środków ochrony indywidualnej i środków do dezynfekcji dla Stacji Pogotowia Ratunkowego w Gdańsku w związku z realizacją działań związanych z zapobieganiem, przeciwdziałaniem i zwalczaniem „COVID-19” oraz innych chorób zakaźnych</t>
  </si>
  <si>
    <t>POIS.09.01.00-00-0482/21-00</t>
  </si>
  <si>
    <t>Zakup ambulansów oraz środków ochrony indywidualnej w celu wsparcia Zespołów Ratownictwo Medyczne Sp. z o.o. w województwie kujawsko - pomorskim w walce z COVID-19 oraz innymi chorobami zakaźnymi</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</si>
  <si>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posiadającego w swej strukturze Zespoły Ratownictwa Medycznego - poprzez zakup 4 karetek pogotowia wraz z wyposażeniem na potrzeby reagowania kryzysowego, a także zakup 1 400 sztuk środków ochrony indywidualnej dla Zespołów Ratownictwa Medycznego.</t>
  </si>
  <si>
    <t>Realizacja działań związanych z zapobieganiem, przeciwdziałaniem i zwalczaniem „COVID-19” oraz innych chorób zakaźnych. W ramach projektu zaplanowano realizację następujących działań: - Zadanie nr 1 - Zakup ambulansu wraz z wyposażeniem - zakup 1 szt. ambulansu typu C z wyposażeniem spełniającego wymagania PN:EN 1789, - Zadanie nr 2 - Zakup środków do dezynfekcji – środka do dekontaminacji/zamgławiania/ozonowania wraz z niezbędnym urządzeniem dozującym (1 szt.),</t>
  </si>
  <si>
    <t>Poprawa skuteczności działań ratownictwa medycznego poprzez modernizację i doposażenie SOR oraz budowę lądowiska w WSzS w Białej Podlaskiej</t>
  </si>
  <si>
    <t>Poprawa efektywności działania systemu PRM na Mazowszu dzięki wzmocnieniu infrastruktury SOR w Szpitalu Bielańskim w Warszawie</t>
  </si>
  <si>
    <t>Doposażenie w sprzęt medyczny oraz infrastrukturę informatyczną ze szczególnym uwzględnieniem obszaru intensywnego nadzoru Szpitalnego Oddziału Ratunkowego Szpitala Specjalistycznego im. S. Żeromskiego w Krakowie</t>
  </si>
  <si>
    <t>Adaptacja pomieszczeń - wydzielenie strefy "zielonej" oraz zakup wyposażenia w Szpitalnym Oddziale Ratunkowym w Centralnym Szpitalu Klinicznym MSW w Warszawie w celu poprawy bezpieczeństwa zdrowotnego pacjentów</t>
  </si>
  <si>
    <t>Modernizacja SOR SP ZOZ w Parczewie w celu zagwarantowania bezpieczeństwa mieszkańców powiatu parczewskiego</t>
  </si>
  <si>
    <t>Poprawa bezpieczeństwa zdrowotnego poprzez budowę lądowiska szpitalnego oddziału ratunkowego szpitala powiatowego w Wołominie</t>
  </si>
  <si>
    <t>Modernizacja i doposażenie Szpitalnego Oddziału Ratunkowego w Szpitalu Powiatowym im. E. Biernackiego w Mielcu</t>
  </si>
  <si>
    <t>Wsparcie Szpitalnego Oddziału Ratunkowego SP ZOZ w Garwolinie poprzez doposażenie w sprzęt medyczny w celu zwiększenia bezpieczeństwa zdrowotnego</t>
  </si>
  <si>
    <t>Podniesienie skuteczności działania SOR-u w Piszu poprzez budowę całodobowego lądowiska dla śmigłowców ratunkowych oraz zakupu sprzętu diagnostycznego</t>
  </si>
  <si>
    <t>Modernizacja i doposażenie Centrum Urazowego funkcjonującego w strukturach SPSK NR 4 w Lublinie w celu zwiększenia dostępności i skuteczności udzielania świadczeń ratowniczych</t>
  </si>
  <si>
    <t>Rozbudowa, przebudowa i doposażenie USK im. WAM - CSW w Łodzi celem utworzenia Szpitalnego Oddziału Ratunkowego z lądowiskiem dla helikopterów</t>
  </si>
  <si>
    <t>Doposażenie Centrum Urazowego w WSS im. M. Kopernika w Łodzi w specjalistyczny sprzęt medyczny</t>
  </si>
  <si>
    <t>Inwestycja w infrastrukturę Copernicus Podmiot Leczniczy Sp. z o.o. w celu osiągnięcia pełnej funkcjonalności Centrum Urazowego dla dzieci na bazie Szpitala im. Mikołaja Kopernika w Gdańsku</t>
  </si>
  <si>
    <t>Doposażenie Działu Diagnostyki Obrazowej w sprzęt specjalistyczny w ramach funkcjonującego Centrum Urazowego w Wojewódzkim Szpitalu Specjalistycznym w Olsztynie</t>
  </si>
  <si>
    <t>Doposażenie w aparaturę i sprzęt medyczny Uniwersyteckiego Szpitala Dziecięcego w Lublinie, celem utworzenia w jednostce Centrum Urazowego dla dzieci</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</si>
  <si>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</si>
  <si>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Budowa lądowiska sanitarnego dla śmigłowców ratunkowych i modernizacja pomieszczeń SOR wraz z zakupem sprzętu medycznego w celu zapewnienia pełnej funkcjonalności Szpitalnego Oddziału Ratunkowego w Nowym Szpitalu w Świebodzinie Sp. z o.o.</t>
  </si>
  <si>
    <t>Zakup sprzętu medycznego z uwzględnieniem stanowisk wstępnej intensywnej terapii na potrzeby Szpitalnego Oddziału Ratunkowego w Złotowie</t>
  </si>
  <si>
    <t>Przebudowa i doposażenie SOR w SPZOZ w Hajnówce celem zapewnienia najwyższej jakości opieki medycznej</t>
  </si>
  <si>
    <t>Budowa całodobowego lądowiska dla śmigłowców ratunkowych LPR wraz z infrastrukturą oraz doposażeniem SOR-u dla SP ZOZ Szpitala Powiatowego im. E. Biernackiego w Opocznie</t>
  </si>
  <si>
    <t>Wsparcie SOR w Zespole Opieki Zdrowotnej w Oświęcimiu przez doposażenie w sprzęt i aparaturę medyczną oraz wymianę oświetlenia na energooszczędne</t>
  </si>
  <si>
    <t>Podniesienie jakości i dostępności do usług zdrowotnych z zakresu ratownictwa medycznego – modernizacja Szpitalnego Oddziału Ratunkowego Szpitala Wojewódzkiego im. Jana Pawła II w Bełchatowie</t>
  </si>
  <si>
    <t>Doposażenie SOR w celu poprawy oferowanych usług medycznych na rzecz mieszkańców powiatu brzezińskiego i łódzkiego wschodniego w Powiatowym Centrum Zdrowia w Brzezinach Sp. z o.o.</t>
  </si>
  <si>
    <t>Poprawa funkcjonowania Szpitalnego Oddziału Ratunkowego WS - SP ZOZ w Zgorzelcu poprzez jego rozbudowę</t>
  </si>
  <si>
    <t>Budowa lądowiska dla śmigłowców ratunkowych na terenie Samodzielnego Publicznego Zespołu Opieki Zdrowotnej w Leżajsku wraz z dostosowaniem i doposażeniem Szpitalnego Oddziału Ratunkowego</t>
  </si>
  <si>
    <t>Zakup sprzętu dla Szpitalnego Oddziału Ratunkowego Regionalnego Szpitala Specjalistycznego im. dr. Wł. Biegańskiego w Grudziądzu</t>
  </si>
  <si>
    <t>Doposażenie Szpitalnego Oddziału Ratunkowego SPZOZ w Świdnicy, ze szczególnym uwzględnieniem stanowisk wstępnej intensywnej terapii</t>
  </si>
  <si>
    <t>Rozbudowa Szpitalnego Oddziału Ratunkowego Specjalistycznego Szpitala im. dra A. Sokołowskiego w Wałbrzychu</t>
  </si>
  <si>
    <t>Doposażenie Szpitalnego Oddziału Ratunkowego Szpitala Wojewódzkiego w Bielsku– Białej w celu poprawy warunków udzielania świadczeń medycznych w stanach zagrożenia zdrowia i życia</t>
  </si>
  <si>
    <t>Poprawa jakości świadczonych usług i bezpieczeństwa pacjentów poprzez zakup wyrobów medycznych oraz wyposażenia do Szpitalnego Oddziału Ratunkowego w Szpitalu Wojewódzkim w Koszalinie im. Mikołaja Kopernika</t>
  </si>
  <si>
    <t>Wzrost bezpieczeństwa pacjentów przebywających w Szpitalnym Oddziale Ratunkowym Szpitala w Szczecinku poprzez modernizację sprzętu</t>
  </si>
  <si>
    <t>Modernizacja i rozbudowa SOR wraz z zakupem wyposażenia i budową lądowiska</t>
  </si>
  <si>
    <t>Doposażenie Szpitalnego Oddziału Ratunkowego Głogowskiego Szpitala Powiatowego Sp. z o.o. w sprzęt medyczny</t>
  </si>
  <si>
    <t>Przebudowa i doposażenie w aparaturę medyczną Centrum Urazowego w Uniwersyteckim Szpitalu Klinicznym w Opolu w celu zwiększenia dostępności i skuteczności udzielania świadczeń medycznych w ramach Programu Operacyjnego Infrastruktura i Środowisko 2014-2020</t>
  </si>
  <si>
    <t>Wsparcie baz Lotniczego Pogotowia Ratunkowego - etap 1</t>
  </si>
  <si>
    <t>Budowa i wyposażenie Szpitalnego Oddziału Ratunkowego w SPZOZ w Wolsztynie</t>
  </si>
  <si>
    <t>Budowa i wyposażenie SOR oraz lądowiska dla śmigłowców LPR w Samodzielnym Publicznym Zakładzie Opieki Zdrowotnej w Łapach</t>
  </si>
  <si>
    <t>Poprawa warunków i skuteczności działań ratowniczych SOR w Staszowie celem ponadregionalnego zabezpieczenia ludności w stanach zagrożenia życia</t>
  </si>
  <si>
    <t>Dofinansowanie zakupu sprzętu medycznego dla Szpitalnego Oddziału Ratunkowego w Szpitalu w Nysie</t>
  </si>
  <si>
    <t>Dofinansowanie zakupu sprzętu medycznego dla Szpitalnego Oddziału Ratunkowego w Wojskowym Instytucie Medycznym</t>
  </si>
  <si>
    <t>Dofinansowanie zakupu sprzętu medycznego dla Szpitalnego Oddziału Ratunkowego w Centralnym Szpitalu Klinicznym Uniwersytetu Medycznego w Łodzi</t>
  </si>
  <si>
    <t>Dofinansowanie zakupu sprzętu medycznego dla Szpitalnego Oddziału Ratunkowego w Wielospecjalistycznym Szpitalu Wojewódzkim w Gorzowie Wlkp. Sp. z o. o.</t>
  </si>
  <si>
    <t>Dofinansowanie zakupu sprzętu medycznego dla Szpitalnego Oddziału Ratunkowego w ZOZ Oława</t>
  </si>
  <si>
    <t>Dofinansowanie zakupu sprzętu medycznego dla Szpitalnego Oddziału Ratunkowego w Nowym Szpitalu Sp. z o.o. - lokalizacja Nowy Szpital w Świeciu</t>
  </si>
  <si>
    <t>Dofinansowanie zakupu sprzętu medycznego dla Szpitalnego Oddziału Ratunkowego w Wojewódzkim Szpitalu Specjalistycznym w Legnicy</t>
  </si>
  <si>
    <t>Dofinansowanie zakupu sprzętu medycznego dla Szpitalnego Oddziału Ratunkowego w Zespole Opieki Zdrowotnej „Szpitala Powiatowego” w Sochaczewie</t>
  </si>
  <si>
    <t>Dofinansowanie zakupu sprzętu medycznego dla Szpitalnego Oddziału Ratunkowego w Pałuckim Centrum Zdrowia Sp. z o.o. w Żninie</t>
  </si>
  <si>
    <t>Dofinansowanie zakupu sprzętu medycznego dla Szpitalnego Oddziału Ratunkowego w Samodzielnym Publicznym Zakładzie Opieki Zdrowotnej w Radzyniu Podlaskim</t>
  </si>
  <si>
    <t>Wsparcie baz Lotniczego Pogotowia Ratunkowego – etap 3</t>
  </si>
  <si>
    <t>Wsparcie Wojewódzkiej Stacji Pogotowia Ratunkowego w Przemyślu SP ZOZ w walce z COVID-19</t>
  </si>
  <si>
    <t>Wsparcie głównych dysponentów Zespołów Ratownictwa Medycznego na realizację działań związanych z zapobieganiem, przeciwdziałaniem i zwalczaniem COVID-19 oraz innych chorób zakaźnych ze środków finansowych w ramach Programu Operacyjnego Infrastruktura i Środowisko na lata 2014-2020 dla Powiatowej Stacji Pogotowia Ratunkowego Samodzielnego Publicznego Zakładu w Mielcu</t>
  </si>
  <si>
    <t>Zakup ambulansów, środków ochrony indywidualnej oraz środków do dezynfekcji na potrzeby walki z Covid - 19</t>
  </si>
  <si>
    <t>POIS.09.02.00-00-0196/21-00</t>
  </si>
  <si>
    <t>Doposażenie Szpitala Specjalistycznego nr 1 w Bytomiu w niezbędny sprzęt i aparaturę medyczną, środki ochrony indywidualnej oraz sprzęt do dezynfekcji w celu zapewnienia odpowiednich warunków leczenia pacjentów z COVID-19</t>
  </si>
  <si>
    <t>POIS.09.02.00-00-0197/21-00</t>
  </si>
  <si>
    <t>Wsparcie Wojewódzkiego Szpitala Specjalistycznego im. NMP w Częstochowie w zapobieganiu, przeciwdziałaniu i zwalczaniu COVID-19 - zakup sprzętu medycznego i urządzeń do dezynfekcji oraz wyposażenia obiektowego i budowlanego</t>
  </si>
  <si>
    <t>POIS.09.02.00-00-0198/21-00</t>
  </si>
  <si>
    <t>Zakup sprzętu oraz modernizacja istniejących pomieszczeń w Szpitalu Powiatowym w Zawierciu na oddziale obserwacyjno - zakaźnym z pododdziałem skórno - wenerologicznym i oddziale dziecięcym celem przeciwdziałania rozprzestrzeniania się COVID-19</t>
  </si>
  <si>
    <t>POIS.09.02.00-00-0199/21-01</t>
  </si>
  <si>
    <t>Zapobieganie, przeciwdziałanie i zwalczanie COVID-19 – zakup środków ochrony indywidualnej, wyposażenia i sprzętu oraz wykonanie robót budowlanych na potrzeby Wojewódzkiego Szpitala Specjalistycznego w Tychach przy ul. Edukacji 102</t>
  </si>
  <si>
    <t>POIS.09.02.00-00-0200/21-00</t>
  </si>
  <si>
    <t>Doposażenie ZZOZ w Cieszynie w zakresie niezbędnym do przeciwdziałania i zwalczania COVID-19</t>
  </si>
  <si>
    <t>POIS.09.02.00-00-0201/21-00</t>
  </si>
  <si>
    <t>Doposażenie laboratorium oraz zabezpieczenie epidemiologiczne oddziału zakaźnego na potrzeby walki z Covid-19</t>
  </si>
  <si>
    <t>POIS.09.02.00-00-0202/21-00</t>
  </si>
  <si>
    <t>Wsparcie Szpitala Rejonowego w Raciborzu w walce z COVID-19 w ramach POIiŚ 2014-2020</t>
  </si>
  <si>
    <t>POIS.09.02.00-00-0203/21-00</t>
  </si>
  <si>
    <t>Poprawa warunków leczenia dzieci z chorobami hematoonkologicznymi poprzez modernizację bazy Oddziału Klinicznego Onkologii i Hematologii Dziecięcej i doposażenie w sprzęt do leczenia chorób nowotworowych w Wojewódzkim Specjalistycznym Szpitalu Dziecięcym w Olsztynie</t>
  </si>
  <si>
    <t>POIS.09.02.00-00-0206/21-00</t>
  </si>
  <si>
    <t>Utworzenie Klinicznego oddziału hematologii z ośrodkiem transplantacji szpiku w Warmińsko-Mazurskim Centrum Onkologii Szpitala MSWiA poprzez przebudowę istniejącej infrastruktury wraz z wyposażeniem</t>
  </si>
  <si>
    <t>Bytom</t>
  </si>
  <si>
    <t>41-902</t>
  </si>
  <si>
    <t>Stefana Żeromskiego 7</t>
  </si>
  <si>
    <t>Celem projektu jest wsparcie podmiotu w związku z realizacją działań związanych z zapobieganiem, przeciwdziałaniem i zwalczaniem „COVID19” oraz innych chorób zakaźnych</t>
  </si>
  <si>
    <t xml:space="preserve">Celem projektu jest wsparcie podmiotu w związku z realizacją działań związanych z zapobieganiem, przeciwdziałaniem i zwalczaniem „COVID19” oraz innych chorób zakaźnych </t>
  </si>
  <si>
    <t>Miodowa 13</t>
  </si>
  <si>
    <t>Tychy</t>
  </si>
  <si>
    <t>43-100</t>
  </si>
  <si>
    <t>Edukacji 102</t>
  </si>
  <si>
    <t>Celem projektu jest wsparcie podmiotu w związku z realizacją działań związanych z zapobieganiem, przeciwdziałaniem i zwalczaniem „COVID-19” oraz innych chorób zakaźnych</t>
  </si>
  <si>
    <t>Zjednoczenia 10</t>
  </si>
  <si>
    <t>Przebudowa i remont obecnie istniejących oddziałów, a następnie wyposażenie stworzonego oddziału Hematoonkologicznego oraz Bloku Operacyjnego w nowoczesne sprzęty, urządzenia do diagnostyki i leczenia chorób nowotworowych i krwi, a także meble poprawiające komfort pobytu pacjentów i ergonomię pracy personelu.</t>
  </si>
  <si>
    <t>W celu utworzenia klinicznego oddziału hematologii z ośrodkiem transplantacji szpiku zostanie wykonana wewnętrzna przebudowa istniejących pomieszczeń VI piętra brył E i F szpitala oraz łączącego bryły holu zapewniającego bezkolizyjne i funkcjonalne połączenie (ruch personelu, transport chorych) z częścią diagnostyczną i zabiegową. Inwestycja realizowana będzie na podstawie dokumentacji projektowej. Planowane są roboty budowlane i instalacyjne w zakresie przebudowy istniejącego układu funkcjonalnego w celu dostosowania go do nowych potrzeb zgodnie z obowiązującymi przepisami oraz dostawy niezbędnego wyposażenia technicznego, a także sprzętu i aparatury medycznej. W wyniku dokonanej przebudowy powstanie oddział z częścią przeznaczoną na potrzeby hematologii (w szczególności sale chorych z pełnym węzłem sanitarnym, w tym izolatki i sala intensywnego nadzoru, gabinety lekarskie, gabinet zabiegowy, pokój badań itp.) oraz częścią przeznaczoną na potrzeby transplantacji szpiku (w szczególnosci sale jednoosobowe z łóżkami transplantacyjnymi, z pełnym węzłem sanitarnym, sala zabiegowa, pokój monitoringu pacjentów, gabinet lekarski, pomieszczenia techniczne, niezbędne śluzy oraz instalacje i urządzenia zapewniające wymagane warunki aseptyczne oraz inne pomieszczenia niezbędne do funkcjonowania oddziału). Roboty budowlane będą realizowane ze wsparciem nadzoru inwestorskiego i autorskiego. W ramach realizacji projektu nastąpi wyposażenie w aparaturę i sprzęt medyczny oraz wyposażenie techniczne oddziału.</t>
  </si>
  <si>
    <t>al. Aleja Wojska Polskiego</t>
  </si>
  <si>
    <t>SAMODZIELNY PUBLICZNY ZAKŁAD OPIEKI ZDROWOTNEJ SZPITAL SPECJALISTYCZNY NR I W BYTOMIU</t>
  </si>
  <si>
    <t>MEGREZ SPÓŁKA Z OGRANICZONĄ ODPOWIEDZIALNOŚCIĄ</t>
  </si>
  <si>
    <t>SZPITAL SPECJALISTYCZNY W CHORZOWIE</t>
  </si>
  <si>
    <t>SZPITAL REJONOWY IM. DR JÓZEFA ROSTKA W RACIBORZU</t>
  </si>
  <si>
    <t>SAMODZIELNY PUBLICZNY ZAKŁAD OPIEKI ZDROWOTNEJ MINISTERSTWA SPRAW WEWNĘTRZNYCH I ADMINISTRACJI Z WARMIŃSKO – MAZURSKIM CENTRUM ONKOLOGII W OLSZTYNIE</t>
  </si>
  <si>
    <t>Nieszawska 6</t>
  </si>
  <si>
    <t>- budowa ośrodka diagnostyczno-terapeutycznego przy Centrum Onkologii w Gliwicach (rozbudowane zostaną Zakład Radiologii i Diagnostyki Obrazowej oraz Zakład Patologii Nowotworów) - zakup wyposażenia</t>
  </si>
  <si>
    <t xml:space="preserve">Zakres Projektu obejmuje: 1.Remonty wraz z dostosowaniem do obowiązujących przepisów oddziałów udzielających świadczeń zdrowotnych dedykowanych chorobom układu krążenia (2 034,52 m2, wartość-4 742 258,85 PLN), w tym: 1.1 Kliniki Kardiologii (744,82 m2, wartość–2 003 780,70 PLN), 1.2 Kliniki Chorób Naczyń i Chorób Wewnętrznych (1 289,70m2, wartość–2 738 478,15 PLN). 2. Doposażenie oddziałów udzielających świadczeń zdrowotnych dedykowanych chorobom układu krążenia w tym: 2.1. Klinika Kardiologii -Ergometr -Zestaw do prób wysiłkowych -Aparat EKG -Defibrylator -Łóżko rehabilitacyjne -Łóżko rehabilitacyjne, -Aparat USG do badania serca -Angiograf -Pompa do kontrapulsacji wewnątrzaortalnej 2.2. Klinika Chorób Naczyń i Chorób Wewnętrznych -Defibrylator -Zestaw do prób wysiłkowych -Ultrasonograf z oprogramowaniem i wyposażeniem dedykowanym do badań serca </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</si>
  <si>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z szafkami - komplet, stymulator elektrofizjologiczny, zestaw monitorujący IZP.</t>
  </si>
  <si>
    <t>Zakres projektu obejmuje działania infrastrukturalne zmierzające do odtworzenia zasobów Kliniki Chorób Wewnętrznych i Kardiologii . Ponadto przewiduje się zakup wyposażenia i sprzętu medycznego: Aparat RTG z ramieniem C oraz niezbędnym wyposażeniem, Aparat holter EKG z kartami pamięci (6 aparatów, 12 kart pamięci), Holter ciśnieniowy (3 szt.), Rejestrator zdarzeń EKG, Aparat EKG z wózkiem (2 szt.), System elektrofizjologiczny wraz z generatorem z pompą chłodzącą i stymulatorem oraz systemem elektroanatomicznym do trójwymiarowego mapowania serca, modernizacja systemu telemetrii – rozwój o 4 stanowiska monitorowane, w tym jedno IOK (doposażenie Oddziału Intensynsywnej Opieki), Kardiologiczny stół pionizacyjny do testów pochyleniowych, Zestaw do testów wysiłkowych, Łóżka z materacem i szafką przyłóżkową (14 kpl.), Łóżko IT z materacem i szafką przyłóżkową, panel przyłóżkowy do stanowiska IT – stworzenie dodatkowego stanowiska intensywnej terapii w ramach OIOK , pompy infuzyjne (2 szt.), Stymulator zewnętrzny, Defibrylator, system monitorowania hemodynamicznego – 3 kardiomonitory kompatybilne z posiadaną infrastrukturą, monitor do małoinwazyjnego monitorowania hemodynamicznego – 2 szt – jeden na potrzeby Bloku Operacyjnego, jeden na potrzeby Kliniki.</t>
  </si>
  <si>
    <t xml:space="preserve">Przedmiotem projektu jest zakup sprzętu medycznego: • Angiografu – 1 szt., • Systemu informatycznego opartego o system DICOM do: przesyłania, archiwizowania, oceny obrazów echo (z urządzeń pochodzących od różnych producentów), telekonsultacji wewnątrz i poza szpitalnych (w tym pacjentów z AOS) i standaryzacji opisów wyników badań – 1 szt., • Aparatów EKG przenośnych - 11 szt., • Kardiomonitorów z modułem transportowym – 2 szt., • Echokardiografu z opcją 3D – 1 szt., • Echokardiografu – 1 szt., • Systemu do integracji i zarządzania zapisami EKG – 1 szt., • Zestawu kardiomonitorów z centralą - 4 szt., • Zestawu do telemetrii elektrokardiograficznej – 6 szt. W ramach projektu zaplanowano również realizację następujących działań informacyjno-promocyjnych: - zakup plakatów, ulotek, folderów reklamowych, - zakup reklamy w prasie, - zakup artykułów sponsorowanych w czasopismach branżowych, - informacje internetowe, - zakup tablicy informacyjnej, - zakup tablicy pamiątkowej. </t>
  </si>
  <si>
    <t>Projekt zakłada m.in. roboty budowlane w Klinice Radioterapii, Klinice Ginekologii Onkologicznej i Zakładzie Patomorfologii Nowotworów oraz zakup wyposażenia dla Zakładu Patomorfologii Nowotworów i Kliniki Ginekologii Onkologicznej.</t>
  </si>
  <si>
    <t xml:space="preserve">Projekt przewiduje unowocześnienie wyposażenia medycznego Śląskiego Centrum Chorób Serca w Zabrzu poprzez wymianę zużytej, przestarzałej aparatury i sprzętu medycznego. - Aparat do mierzenia krzepliwości krwi - 3 szt. - Aparat do znieczulania z doposażeniem - 1 szt. - Aparat EKG - 4 szt. - Aparat RTG przewoźny - 1 szt. - Aparat RTG przewoźny z ramieniem C - 1 szt. - Bronchofiberoskop - 2 szt. - Bronchofiberoskop wideo - 1 szt. - Bronchofiberoskop wideo HD - 1 szt. - Defibrylator - 3 szt. - Diatermia chirurgiczna - 3 szt. - Diatermia chirurgiczna do kriochirurgii z przystawką argonową - 1 szt. - Echokardiograf - 2 szt. - Echokardiograf przyłóżkowy - 1 szt. - Gastrofiberoskop - 1 szt. - Inkubator otwarty - 3 szt. - Inkubator zamknięty - 1 szt. - Kardiostymulator - 10 szt. - Lampa czołowa - 1 szt. - Łóżko chorych z szafką - komplet - 14 szt. - Łóżko dziecięce z szafką - komplet - 3 szt. - Łóżko intensywnego nadzoru z szafką - komplet - 9 szt. - Łóżko do intensywnej terapii z szafką - komplet - 4 szt. - Narzędzia chirurgiczne - 3 szt. - Piła do sternotomii - 6 szt. - Pulsoksymetr - 5 szt. - Rejestrator ciśnień - 3 szt. - Rejestrator holterowski EKG - 21 szt. - Respirator - 5 szt. - Retraktor - 3 szt. - Separator krwi - 1 szt. - Ssak elektryczny - 4 szt. - System do badań dopplerowskich - 1 szt. - Tromboelastometr - 1 szt. - Wstrzykiwacz automatyczny do podawania kontrastu - 1 szt. - Zestaw hemopomp turbinowych do wspomagania serca - 1 szt. - Zestaw monitorujący KCHDZ - 1 szt. - Zestaw monitorujący RDZ - 1 szt. - Zestaw pomp infuzyjnych KCHDZ - 1 szt. - Zestaw pomp infuzyjnych RDZ - 1 szt. </t>
  </si>
  <si>
    <t>W ramach realizacji projektu planowana jest realizacja następujących działań: I. Modernizacja pomieszczeń laboratorium andrologicznego (koszty niekwalifikowalne w projekcie), II. Zakup następującego sprzętu (koszty kwalifikowalne oraz niekwalifikowalne w projekcie): - Analizator nasienia - 1 szt. (koszty niekwalifikowalne), - Mikroskop odwrócony kontrastowo – fazowy - 1 szt. (koszty niekwalifikowalne), - Mikroskop biologiczny fluorescencyjny - 1 szt. (koszty niekwalifikowalne), - Kamera do mikroskopu - 1 szt. (koszty niekwalifikowalne), - Zamrażarka do programowalnego zamrażania plemników - 1 szt. (koszty niekwalifikowalne), - Chłodziarko – zamrażarka - 1 szt. (koszty niekwalifikowalne), - Wirówki cytologiczne - 2 szt. (koszty niekwalifikowalne), - Mikropłytkowy czytnik wielodetekcyjny - 1 szt. (koszty niekwalifikowalne), - Mikrotom rotacyjny - 1 szt. (koszty niekwalifikowalne), - Redestylator elektryczy - 1 szt. (koszty niekwalifikowalne), - Komplet komór do diagnostyki nasienia - 1 szt. (koszty niekwalifikowalne), - Wieża endoskopowa ultra HD - 1 szt. (koszty kwalifikowalne), - Zestaw laparoskopowy z narzędziami - 1 szt. (koszty kwalifikowalne), - Pompa infuzyjna - 6 szt. (koszty kwalifikowalne). III. Informacja i promocja (koszty niekwalifikowalne), IV. Zarządzanie projektem (koszty niekwalifikowalne).</t>
  </si>
  <si>
    <t>W ramach projektu planuje się realizację następujących zadań: I. Przygotowanie projektu - opracowanie dokumentacji projektowo-kosztorysowej oraz opracowanie Studium Wykonalności Inwestycji wraz z analizą kosztów i korzyści, przygotowanie wniosku o dofinansowanie II. Roboty budowlano-montażowe - wydatki niekwalifikowalne, III. Zakup wyposażenia - wydatki niekwalifikowalne: - Analizator CASA 1 szt., - Mikroskop odwrócony kontrastowo-fazowy z oprzyrządowaniem do zapisywania ruchu plemników z możliwością archiwizacji 1 szt., - Mikroskop fluorescencyjny z oprzyrządowaniem 1 szt., - Kamera do mikroskopu fluorescencyjnego 1 szt., - Zamrażarka do programowalnego zamrażania plemników 1 szt., - Chłodziarko- zamrażarka do programowalnego zamrażania plemników 1 szt. - Wirówka cytologiczna 1 szt. - Mikropłytkowy czytnik wielodetekcyjny 1 szt. - Mikrotom rotacyjny 1 szt. - Redystylator elektryczny 1 szt., - Komory do diagnostyki nasienia 1 szt., - Analizator biochemiczny 1 szt. IV. Zakup wyposażenia -wydatki kwalifikowalne: - Laparoskop 1 szt., - Histeroskop 1 szt., - Aparat USG 3D 1 szt. V. Działania informacyjno.– promocyjne.</t>
  </si>
  <si>
    <t xml:space="preserve">Roboty budowlane: a) Konstrukcja (Etap 1) - roboty ziemne (piwnica) - wykop oraz odwodnienie wykopu, zagęszczenie podłoża; b) Architektura - Drogi (Etap 1) – roboty przygotowawcze: roboty ziemne pod nawierzchnie placów postojowych; c) Architektura - Roboty budowlane - Stan wykończeniowy (Etap 1) - istniejące pomieszczenie zbiorników - roboty rozbiórkowe, przygotowawcze i naprawcze: roboty murowe, izolacje, tynki, okładziny obudowy, wymiana drzwi, podłoża i posadzki, elewacje, elementy zewnętrzne, zabezpieczenie czasowe stropu piwnicy; d) Instalacje sanitarne – Odstojniki; e) Instalacje sanitarne - Klimatyzacja (Etap 1) - instalacja klimatyzacji, montaż agregatu freonowego, rozruch i uruchomienie urządzeń; f) Instalacje sanitarne - Przyłącze wodno-kanalizacyjne i sieci cieplne (Etap 1) - roboty ziemne przyłącze wodociągowe (projekt i roboty montażowe), wymiana istniejącej sieci wodociągowej, sieć kanalizacyjna, sanitarna i deszczowa, niskoparametrowa sieć ciepłownicza; g) Instalacje sanitarne - Wentylacja mechaniczna (Etap 1) - instalacja wentylacji nawiewno – wywiewnej; h) Instalacje elektryczne i teletechniczne - Elektryczne (Etap 1) - przyłącza energetyczne - roboty ziemne, modernizacja trafostacji, instalacje elektryczne - odgromowa, uziemiająca, wyrównawcza, rozdzielnice i tablice z wyposażeniem; i) Instalacje elektryczne i teletechniczne; Urządzenia techniczne i maszyny lub sprzęt; - monitor kontroli odpadów z drukarką - 1 szt.; - bramki do pomiaru skażeń powierzchniowych (bramka dozymetryczna) - przenośny miernik mocy dawki oraz skażeń promieniowania - 1 szt. - sejf, szafa osłonna na źródła promieniotwórcze - komora chłodnicza z agregatem do magazynu odpadów promieniotwórczych (biologicznych) - </t>
  </si>
  <si>
    <t xml:space="preserve">1. Przystosowanie pomieszczeń pod montaż aparatu PET/CT: a. wykonanie (budowa) wewnętrznych instalacji elektrycznych i teletechnicznych do tomografu PET-CT b. wykonanie (budowa) wewnętrznej instalacji wody lodowej do tomografu PET-CT c. zainstalowanie agregatu wody lodowej d. wymiana wykładziny podłogowej z tarketu (remont posadzki) e. wymiana (remont) sufitu podwieszonego f. zainstalowanie klimatyzatorów g. remont instalacji wentylacji h. remont drzwi wejściowych i. montaż UPS-ów 2. Zakup wraz z instalacją 128 rzędowego cyfrowego skanera PET/CT wraz z niezbędnymi elementami składowymi wchodzącymi w zakres kompletu i stanowiącymi jego integralną część, tj.: a. 4 stacje opracowania wyników badań zgodne z wymaganiami określonymi dla tego typu stacji; b. integracja nowego skanera z istniejącym szpitalnym systemem informatycznym PACS/RIS; c. niezbędne aplikacje opracowania wyników badań (do badań onkologicznych i kardiologicznych) d. centratory laserowe do badań dedykowanych do planowania radioterapii; e. dedykowany blat do planowania radioterapii u dzieci i dorosłych; f. zestaw do wykonywania badań bramkowanych oddechowo; g. nakładka na stół do napromieniowania piersi; h. fantom CT do niskiego kontrastu; i. długożyciowe źródło germanowe do kalibracji; j. generator wody lodowej; k. UPS dla aparatu PET i stacji komputerowych; l. Drukarka kolorowa do wydruku raportów m. wyposażenie dodatkowe – osłonki na strzykawki, fartuchy ochronne, ekrany ochronne, komputer). </t>
  </si>
  <si>
    <t>Projekt zakłada m.in. realizację robót remontowych zgodnie z dokumentacją projektową dla Kliniki Chirurgii Wątroby i Chirurgii Ogólnej, Kliniki Otolaryngologii i Laryngologii Onkologicznej, Kliniki Urologii Ogólnej i Onkologicznej oraz Zakładu Radiologii i Diagnostyki Obrazowej oraz doposażenie ww. jednostek organizacyjnych szpitala oraz Zakładu Endoskopii Gastroenterologicznej, Zakładu Patomorfologii Klinicznej, Zespołu Sal Operacyjnych,.</t>
  </si>
  <si>
    <t>Projekt dotyczy wyposażenia Kliniki Kardiochirurgii w ramach której funkcjonuje Pomorski Ośrodek Transplantacji Płuc. W ramach realizacji projektu planuje się zakup: Toru wizyjnego HD, Videobronchofiberoskopu HD, Echokardiografu, Bronchofiberoskopu optycznego, Zestawu do ex-vivo. 1 tory wizyjne i bronchofiberoskopy do nich przystosowane to podstawowe wyposażenie oddziału transplantacji płuc. Jest to sprzęt, który ma być bardzo blisko pacjenta w czasie przeszczepu (sala operacyjna), przyłóżkowo w oddziale Intensywnej terapii po wyjeździe z bloku operacyjnego oraz do doraźnego działania w sytuacji nagłego zatkania oskrzeli. Bronchofiberoskopia jest koniecznym i niezbędnym i koniecznie szybko dostępnym badaniem (zabiegiem). W czasie całego nawet niepowikłanego przebiegu szpitalnego pacjent wymaga jeszcze minimum kilkukrotnego badania bronchofiberoskowego. w przypadkach powikłanych konieczne jest badanie codzienne i najlepiej przyłóżkowe. 2. Echokardiograf z głowicą przezprzełykową. Ocena śródoperacyjna przezprzełykowej echokardiografii serca powinna być standardem w czasie zabiegu przeszczepu płuc zwłaszcza w przeszczepach ze współistniejącym nadciśnieniem płucnym. Krańcowym przykładem (nierzadkim) są przeszczepy płuc z powodu idiopatycznego nadciśnienia płucnego, które zawsze przebiega z dysfunkcją prawej komory serca i różnego stopnia niewydolnością zastawki trójdzielnej. Ocena echokardiograficzna może przesądzić o podjęciu wykonania procedury operacyjnej na zastawce trójdzielnej. Nieodłącznym elementem każdego przeszczepu płuc jest wykonanie zespolenia spływu żylnego które jest wykonywane w układzie niskociśnieniowym. stąd wynika ryzyko zagięcia i upośledzenia spływu co może być przyczyną fatalnego przebiegu. W przypadkach zaawansowanych procedur bez użycia krążenia pozaustrojowego, kiedy zespolenie wykonywane jest na bijącym sercu warunki wykonywania zespolenia stwarzają ryzyko zawężenia ujścia żylnego.</t>
  </si>
  <si>
    <t>Inwestycja obejmuje swoim zakresem: 1. przebudowę pomieszczeń Oddziału Rehabilitacji Pulmonologicznej, 2. zakup zestawu polisomnograficznego, 3. zakup wyposażenia na potrzeby Oddziału Rehabilitacji Pulmonologicznej. W ramach zadania 1 planuje się przebudowę Oddziału Rehabilitacji Pulmonologicznej na II i III piętrze budynku A SP ZOZ Szpitala Specjalistycznego MSWiA w Głuchołazach. Na II piętrze planuje się przebudowę sal chorych (w tym sale do badań polisomnograficznych) pomieszczenie dozoru lekarza, WC oraz pomieszczenie magazynowe. Na III piętrze przebudowane zostaną sale chorych. W ramach zadania 2 planuje się zakup nowoczesnego zestawu polisomnograficznego, który będzie służył do badania pacjentów z bezdechem sennym. Obecnie Szpital posiada zestaw polisomnograficzny, jednak ze względu na jego zużycie i awaryjność planuje się wymianę aparatury na nowocześniejszą. W ramach zadania 3 planuje się zakup wyposażenia do przebudowanych pomieszczeń Oddziału Rehabilitacji Pulmonologicznej.</t>
  </si>
  <si>
    <t xml:space="preserve">Przedmiotem projektu jest adaptacja pomieszczenia Zakładu Diagnostyki Obrazowej oraz zakup sprzętu dla Zakładu Diagnostyki Obrazowej i Pracowni Bronchoskopii. </t>
  </si>
  <si>
    <t>Celem projektu jest poprawa jakości diagnostyki i leczenia mająca bezpośrednie przełożenie na poprawę zdrowia populacji objętej działaniem naszego oddziału, wydłużenie aktywności zawodowej oraz niwelowanie ryzyka jej przerwania z powodu choroby. Zapewnienie dostępu do nieodpłatnych badań diagnostycznych najwyższej jakości, zagwarantowanie opieki lekarzy specjalistów, oraz skrócenie czasu diagnostyki są istotnymi elementami realizacji wnioskowanego Projektu. W efekcie realizacji projektu nastąpi ograniczenie społecznych nierówności w zdrowiu. Cele ogólne Projektu to wspieranie utrzymania dobrego poziomu zdrowia mieszkańców województwa zachodniopomorskiego oraz zmniejszenie różnic społecznych i terytorialnych w stanie zdrowia populacji.</t>
  </si>
  <si>
    <t xml:space="preserve">Projekt obejmie dostawę oraz instalację i uruchomienie aparatury medycznej RTG, przeznaczonej do badań układu kostno-stawowego (badań ortopedycznych): 1. cyfrowego aparatu rentgenowskiego z zawieszeniem sufitowym przeznaczonego do badań układu kostno-stawowego - 1 szt., 2. cyfrowego śródoperacyjnego aparatu rentgenowskiego typu C-arm – 1 szt. </t>
  </si>
  <si>
    <t>Prace remontowo-budowlane na potrzeby Kliniki Kardiologii/Oddziału Onkologii Klinicznej z Dziennym Oddziałem Onkologii Dziennej w budynku H USK oraz zakup sprzętu medycznego i wyposażenia.</t>
  </si>
  <si>
    <t>Przedsięwzięcie realizowane będzie w Górnośląskim Centrum Medyczne im. prof. Leszka Gieca Śląskiego Uniwersytetu Medycznego w Katowicach, który jest publicznym zakładem opieki zdrowotnej. Szpital wpisany jest do rejestru publicznych zakładów opieki zdrowotnej prowadzonego przez ministra właściwego ds. zdrowia oraz do rejestru stowarzyszeń, innych organizacji społecznych i zawodowych, fundacji oraz publicznych zakładów opieki zdrowotnej prowadzonego przez Krajowy Rejestr Sądowy. Celem projektu jest wdrożenie nowoczesnych rozwiązań w zakresie przeprowadzenia nieinwazyjnej diagnostyki wieńcowej, także dla osób z zaburzeniami rytmu serca. Wymiana wyposażenia na skaner TK o lepszych parametrach technicznych i funkcjonalnych, oferujący lepsze obrazowanie, pozwoli na lepszą diagnostykę obrazową przez to skuteczniejsze Oczekiwane rezultaty przewidują poprawę bezpieczeństwa zdrowotnego populacji, większą dostępność specjalistycznych świadczeń zdrowotnych związanych z leczeniem wybranych schorzeń układu krążenia.</t>
  </si>
  <si>
    <t>Przedsięwzięcie realizowane jest w Górnośląskim Centrum Medycznym im. prof. Leszka Gieca Śląskiego Uniwersytetu Medycznego w Katowicach, który jest publicznym zakładem opieki zdrowotnej. Organem tworzącym Szpital jest Śląski Uniwersytet Medyczny w Katowicach, z którym występuje współpraca w zakresie zadań polegających na kształceniu przed i podyplomowych w zwodach medycznych, w powiązaniu z udzielaniem świadczeń zdrowotnych i promocją zdrowia. Ponadto, Szpital współpracuje z kilkunastoma placówkami w zakresie udzielania świadczeń zdrowotnych.Głównym celem projektu jest poprawa jakości udzielanych świadczeń zdrowotnych i dostosowanie szpitala do wymogów w zakresie infrastruktury bloków operacyjnych, wynikających z obowiązujących przepisów. Zdefiniowany dla projektu cel przyczyni się również do wyrównania dostępu do zasobów ochrony zdrowia i polepszenia stanu zdrowia społeczeństwa poprzez świadczeń zdrowotnych na potrzeby pacjentów Oddziału Chirurgii Ogólnej, Naczyniowej i Angiologii, Oddziału Ortopedii, Traumatologii Narządu Ruchu, Oddziału Laryngologii i Onkologii Laryngologicznej oraz Oddziału Neurochirurgii i służą udzielaniu świadczeń zdrowotnych dedykowanych chorobom będącym przyczyną dezaktywizacji zawodowej.</t>
  </si>
  <si>
    <t xml:space="preserve">W ramach projektu planowane jest doposażenie oddziału kardiologicznego poprzez zakup niezbędnej aparatury medycznej na rzecz: 1. Pracowni Radiologii Zabiegowej: • Zestaw do krążenia pozaustrojowego z urządzeniem do autotransfuzji krwi; 2. Pracowni Elektrofizjologii i Elektroterapii: • System elektroanatomiczny (system 3D) wraz z modułami; • Aparat echokardiograficzny kompatybilny z głowicami wewnątrzsercowymi; • Aparat do pomiaru ACT; • Moduł do rekonstrukcji anatomii jam serca. </t>
  </si>
  <si>
    <t xml:space="preserve">Projekt dotyczy odtworzenia ponadregionalnych Ośrodków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Cel bezpośredni projektu - wskaźniki rezultatu: (główny) Poprawa dostępności i jakości wysokospecjalistycznych świadczeń zdrowotnych (usług medycznych) w zakresie chorób układu sercowo-naczyniowego (kardiologia, kardiochirurgia, świadczonych przez Instytut Kardiologii oraz wzrost liczby leczonych pacjentów poprzez lepsze wykorzystanie środków otrzymywanych z NFZ.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 Projekt będzie pod względem technicznym realizowany w siedzibie głównej Instytutu, która mieści się na ul. Alpejskiej 42 w Warszawie (województwo mazowieckie). Zasięg oddziaływania realizowanego projektu dotyczy całego kraju. </t>
  </si>
  <si>
    <t xml:space="preserve">Projekt będzie realizowany na terenie województwa mazowieckiego, w Mieście Stołecznym Warszawa, przy ul. Spartańskiej 1 na działce ewidencyjnej nr 124/1. Wnioskodawcą projektu jest Narodowy Instytut Geriatrii, Reumatologii i Rehabilitacji im. prof. dr hab. med. Eleonory Reicher w Warszawie (dalej „Instytut”). Projekt pod nazwą „Modernizacja pomieszczeń na potrzeby centralnego bloku operacyjnego (CBO) z częścią anestezjologiczną i sterylizacją dla CBO oraz Kliniki Reumoortopedii - Etap I” polegać będzie na przebudowie pomieszczeń w budynku Narodowego Instytutu Geriatrii, Reumatologii i Rehabilitacji w Warszawie oraz instalacji sanitarnych, jak i gazów medycznych, w zakresie dostosowania dla pacjentów z chorobami układu kostno - mięśniowego, w tym pacjentów niepełnosprawnych. Projekt jest pierwszym etapem modernizacji, który może zostać zrealizowany bez konieczności realizacji etapu kolejnego. </t>
  </si>
  <si>
    <t xml:space="preserve">Projekt zakłada modernizację oraz dostosowanie do potrzeb i obowiązujących wymagań prawnych infrastruktury oddziałów oraz pracowni diagnostycznych na potrzeby pediatrii oraz innych oddziałów ukierunkowanych na leczenie dzieci, a także wymianę wyeksploatowanej aparatury medycznej w pracowniach oraz w oddziałach szpitalnych, w których prowadzona jest diagnostyka pacjentów z ww. dziedzinach medycyny. Zakres projektu dotyczy wykonania prac remontowych w oddziałach oraz pracowniach i Zakładzie Diagnostyki Obrazowej Instytutu, poprzez dostosowanie infrastruktury do aktualnych potrzeb oraz do obowiązujących przepisów prawa. Dotyczy to następujących jednostek w IPCZD: - Oddział Pediatrii, Żywienia i Chorób Metabolicznych - wydzielenie i dostosowanie pomieszczeń na potrzeby izolacji pacjentów w trudnych przypadkach klinicznych - Oddział Nefrologii, Transplantacji Nerek i Nadciśnienia Tętniczego- wydzielenie i dostosowanie pomieszczeń na potrzeby izolacji pacjentów w trudnych przypadkach klinicznych - Oddział Neurologii i Egiptologii, w tym połączenie Pracowni EEG i Wideometrii oraz EMG i Potencjałów - Oddział Neurochirurgii – dostosowanie pomieszczeń do obowiązujących standardów i przepisów - Oddział Otolaryngologii - dostosowanie pomieszczeń do obowiązujących standardów i przepisów - Zakład Diagnostyki Obrazowej, w tym Pracownia Rezonansu Magnetycznego, Pracownia Ultrasonografii. </t>
  </si>
  <si>
    <t>Uniwersytecki Szpital Kliniczny w Olsztynie planuje zakup specjalistycznego wyposażenia i sprzętu medycznego wraz z adaptacją i przebudową pomieszczeń szpitalnych w zakresie niezbędnym do montażu i prawidłowego użytkowania urządzeń.</t>
  </si>
  <si>
    <t xml:space="preserve">Do celów bezpośrednich zaliczono: 1. Zwiększenie skuteczności i efektywności diagnostyki i leczenia w obrębie zakażeń wywołujących m.in. choroby układu oddechowego, w tym poprawa jakości świadczonych usług medycznych 2. Lepsza dostępność do wysokiej jakości badań w aspekcie profilaktyki chorób cywilizacyjnych oraz zakażeń wywołanych przez mikroorganizmy wielooporne.Cele te dotyczą bezpośrednio Beneficjenta, w dłuższym terminie oddziaływania mają przełożyć się na poprawę sytuacji ponadregionalnie. Lepsza jakość świadczonych usług dzięki nakładom poniesionym na modernizację infrastruktury Beneficjenta przyczyni się do wzrostu udzielonych świadczeń, tj. wzrostu liczby leczonych. Wpływ na jakość świadczonych usług medycznych ma również personel medyczny, którego kwalifikacje ale również ilość jest ściśle dostosowana do profilu świadczonych usług oraz potrzeb Beneficjenta. Powyższe działania przekładają się na zwiększenie skuteczności i efektywności diagnostyki leczenia w obrębie zakażeń będących w przedmiocie zainteresowania niniejszego przedsięwzięcia tj. chorób układu oddechowego </t>
  </si>
  <si>
    <t xml:space="preserve">Głównym celem projektu jest wyodrębnienie z Oddziału Neurologii z Pododdziałem Udarowym wyspecjalizowanej jednostki dla celów leczenia udarów mózgu, w tym w szczególności leczenia przy zastosowaniu techniki mechanicznego udrażniania domózgowych lub wewnątrzmózgowych tętnic oraz modernizacja pomieszczeń Pododdziału Leczenia Chorób Naczyniowych Centralnego Układu Nerwowego. Cel zostanie osiągnięty w terminie do 31 grudnia 2019 r. </t>
  </si>
  <si>
    <t>Głównym celem projektu jest „Poprawa skuteczności i efektywności w zakresie świadczeń medycznych w obszarze leczenia nowotworów urogenitalnych, co zaowocuje zwiększeniem dostępności do procedur urologicznych i zabiegów uroonkologicznych.</t>
  </si>
  <si>
    <t xml:space="preserve">Przedmiotowy projekt zrealizowany zostanie w województwie warmińsko – mazurskim w mieście Olsztyn położonym w powiecie M. Olsztyn. SP ZOZ MSWiA z Warmińsko-Mazurskim Centrum Onkologii w Olsztynie będący wnioskodawcą przedmiotowego projektu który zlokalizowany będzie na pierwszym piętrze w budynku „G” przy Al. Wojska Polskiego 37 w Olsztynie na działce nr 5/1 i 6 obręb 25. Zakres rzeczowy: 1. Roboty budowlane związane z utworzeniem Zakładu Radiologii Interwencyjnej 2. Zakup sprzętu/wyposażenia dla Zakładu Radiologii Interwencyjnej: - Angiograf 1 szt.; - Aparat USG 1 szt.; - Aparat do znieczuleń 1 szt.; - Kolumna anestezjologiczna 1 szt.; - Lampa bezcieniowa 1 szt.; - Strzykawka automatyczna 1 szt. </t>
  </si>
  <si>
    <t xml:space="preserve">Projekt ma za zadanie wzmocnienie infrastruktury ochrony zdrowia w zakresie diagnostyki i rehabilitacji medycznej (w tym rehabilitacji kardiologicznej), w szczególności na terenie województwa zachodniopomorskiego. </t>
  </si>
  <si>
    <t xml:space="preserve">Celem projektu jest poprawa funkcjonowania 107 Szpitala Wojskowego z Przychodnią SPZOZ poprzez wsparcie istniejących oddziałów zajmujących się leczeniem chorób układu kostno-stawowo-mięśniowego. Cel ten zostanie zrealizowany poprzez zakup diagnostycznego sprzętu medycznego (rezonans magnetyczny) z dostosowaniem pomieszczeń do stosownych wymagań. Celowość realizacji projektu wynika z faktu dużego zapotrzebowania całego regionu na specjalistyczny sprzęt diagnostyczny. Realizacja inwestycji pozwoli na podniesienie poziomu bezpieczeństwa zdrowotnego wśród mieszkańców i osób czasowo przebywających na terenie powiatu. </t>
  </si>
  <si>
    <t xml:space="preserve">Inwestycja polega na modernizacji Kliniki Położnictwa, Perinatologii i Ginekologii Instytutu wraz z Pododdziałem Noworodków I oraz zakupie sprzętu medycznego do Pododdziału Noworodków I. Powyższe działania pozwolą na podwyższenie standardu w zakresie szeroko pojętej diagnostyki i terapii przed- i śródporodowej w przypadkach najcięższych schorzeń położniczych. Zakres rzeczowy obejmuje: 1. Roboty budowlane i instalacyjne – w zakresie robót budowlanych wyszczególniono wyburzenia i demontaże ścianek działowych, usunięcie wszystkich okładzin ściennych, podłogowych, wykonanie nowych przebić w ścianach, demontaż drewnianej stolarki drzwiowej, demontaż całości przyborów sanitarnych, usunięcie instalacji w strefie opracowania z uwzględnieniem instalacji obsługujących pozostałe kondygnacje, przebudowę wybranych pomieszczeń. Nowe ściany będą wykonane w technologii gipsowo-kartonowej. Projektuje się nowe instalacje sanitarne (wentylacji, klimatyzacji, c.w.u., kanalizacji, gazów medycznych), elektryczne nisko- i wysokoprądowe. Wszystkie pomieszczenia zostaną zaopatrzone w nowe wykładziny PVC uzależnione od przeznaczenia pomieszczenia (wodoodporna, antypoślizgowa, prądoprzewodząca, akustyczna) oraz podwieszane sufity. W pomieszczeniach na ścianach będą znajdowały się okładziny PVC lub będą pomalowane farbami zmywalnymi. Zostaną zamontowane drzwi wewnętrzne z kontrolą dostępu zgodnie z opracowaniem. Drogi komunikacyjne i pomieszczenia pacjentów zostaną wyposażone w odboje ścienne. 2. Dostawa sprzętu i wyposażenia medycznego (aparaty USG x 2, fotel transportowy x 6, stół zabiegowy x 2, pompa strzykawkowa x 14, stanowiska pielęgnacji niemowląt, centrala monitoringu KTG, lampa do fototerapii x 6, lampa do fototerapii łóżeczkowej x 16, pulsoksymetr x 6, łóżeczka noworodkowe x 90, laktator x 12, ssak próżniowy x 10, ssak elektryczny x 4, wózek zabiegowy x 20, leżanka x 6, szafa medyczna x 10). </t>
  </si>
  <si>
    <t xml:space="preserve">Projekt przewiduje doposażenie Kliniki Kardiologii z Intensywnym nadzorem, w tym Pracowni Hemodynamiki w celu zwiększenia ilości wykonywanych procedur z zakresu kardiologii inwazyjnej oraz kompleksowości leczenia kardiologicznego: a. niewydolność serca - kwalifikacja do urządzeń wspomagających krążenie, transplantacji serca (cewnikowanie serca), b. diagnostyka nadciśnienia płucnego i późniejsza kontrola leczenia (cewnikowanie serca, pomiary ciśnień w krążeniu płucnym), c. leczenie zabiegowe przewlekłego zakrzepowo-zatorowego nadciśnienia płucnego (wieloetapowa angioplastyka tętnic płucnych), d. angioplastyki wieńcowe w zatrzymaniu krążenia u pacjentów z automatycznym mechanicznym zewnętrznym masażem serca - zabieg musi być wykonany natychmiast; to jest konieczne do uzyskania szansy na powrót spontanicznego krążenia i przeżycia pacjenta, e. kwalifikacja i leczenie zabiegowe w profilaktyce sercowopochodnego udaru mózgu: - zabiegowe zamykanie uszka lewego przedsionka (potrzeby są co najmniej 3 krotnie wyższe od obecnie wykonywanych), - zamykanie ubytków międzyprzedsionkowych (ASD i PFO) u pacjentów po udarze mózgu lub przejściowym niedokrwieniu mózgu (TIA) (potrzeby są co najmniej 3 - 4 krotnie wyższe od obecnie wykonywanych), - angioplastyki zwężeń tętnic szyjnych (potrzeby są co najmniej 2 – 2,5 krotnie wyższe od obecnie wykonywanych), - przezcewnikowa implantacja zastawki aortalnej (TAVI) w miażdżycowym zwężeniu zastawki aortalnej (potrzeby są co najmniej 3 krotnie wyższe od obecnie wykonywanych). </t>
  </si>
  <si>
    <t>Bezpośrednimi użytkownikami wytworzonej w ramach projektu infrastruktury będą pacjenci oddziału kardiologii. Przedstawiony projekt wpisuje się w główne kierunki zmian w Polsce mające na celu obniżenie wskaźników zachorowalności i umieralności na choroby układu krążenia oraz poprawę jakości życia chorych w tym zakresie. Zakup sprzętu medycznego dla Centrum Medycyny Nieinwazyjnej w Uniwersyteckim Centrum Klinicznym realizowany jest w ramach Programu Operacyjnego Infrastruktura i Środowisko na lata 2014-2020 działanie 9.2 Infrastruktura ponadregionalnych podmiotów leczniczych dla Centrum Medycyny Nieinwazyjnej w Uniwersyteckim Centrum Klinicznym</t>
  </si>
  <si>
    <t>Wsparcie podmiotów w związku z realizacją działań związanych z zapobieganiem, przeciwdziałaniem i zwalczaniem „COVID-19” oraz innych chorób zakaźnych w zakresie zakupu środków ochrony osobistej, w tym m.in. maseczek, rękawiczek, gogli, przyłbic, kombinezonów.</t>
  </si>
  <si>
    <t>Wsparcie podmiotów w związku z realizacją działań związanych z zapobieganiem, przeciwdziałaniem i zwalczaniem „COVID-19” oraz innych chorób zakaźnych w zakresie zakupu środków ochrony osobistej, w tym maseczek, rękawiczek, fartuchów.</t>
  </si>
  <si>
    <t>Wsparcie podmiotów w związku z realizacją działań związanych z zapobieganiem, przeciwdziałaniem i zwalczaniem „COVID-19” oraz innych chorób zakaźnych w zakresie zakupu środków ochrony osobistej oraz środków do dezynfekcji rąk i powierzchni. Działania projektowe nakierunkowane są na obszar o największej liczbie mieszkańców, na którym stwierdzono bardzo wysoką liczbę przypadków zachorowań i największą liczbę zgonów wywołanych COVID-19.</t>
  </si>
  <si>
    <t>Wsparcie podmiotów w związku z realizacją działań związanych z zapobieganiem, przeciwdziałaniem i zwalczaniem „COVID-19” oraz innych chorób zakaźnych w zakresie zakupu środków do dezynfekcji rąk i powierzchni, namiotów kabinowych oraz namiotów i kabin do dezynfekcji ludzi oraz karetek.</t>
  </si>
  <si>
    <t>Wsparcie podmiotów w związku z realizacją działań związanych z zapobieganiem, przeciwdziałaniem i zwalczaniem „COVID-19” oraz innych chorób zakaźnych w zakresie zakupu sprzętu medycznego, w tym m.in. respiratorów, monitorów, pomp infuzyjnych i strzykawkowych, tomografów, ECMO, aparatów do ciągłych zabiegów nerkozastępczych</t>
  </si>
  <si>
    <t>Wsparcie podmiotów w związku z realizacją działań związanych z zapobieganiem, przeciwdziałaniem i zwalczaniem „COVID-19” oraz innych chorób zakaźnych w zakresie zakupu środków ochrony indywidualnej, środków do dezynfekcji oraz sprzętu medycznego</t>
  </si>
  <si>
    <t>Celem projektu jest wsparcie podmiotów w związku z realizacją działań związanych z zapobieganiem, przeciwdziałaniem i zwalczaniem „COVID-19” oraz innych chorób zakaźnych w zakresie doposażenia Górnośląskiego Centrum Zdrowia Dziecka im. św. Jana Pawła II w Katowicach w niezbędny sprzęt i aparaturę medyczną oraz wyposażenie obiektowe i budowlane.</t>
  </si>
  <si>
    <t>Działania związane z zapobieganiem, przeciwdziałaniem i zwalczaniem COVID 19 oraz innych chorób zakaźnych</t>
  </si>
  <si>
    <t>POIiŚ.9.P.278</t>
  </si>
  <si>
    <t>POIiŚ.9.P.279</t>
  </si>
  <si>
    <t xml:space="preserve">III kwartał 2021 </t>
  </si>
  <si>
    <t>2/2021</t>
  </si>
  <si>
    <t>POIS.09.02.00-00-0204/21-00</t>
  </si>
  <si>
    <t>POIS.09.02.00-00-0205/21-00</t>
  </si>
  <si>
    <t xml:space="preserve">Przedmiotem Projektu jest modernizacja i rozbudowa wraz z doposażeniem w najnowocześniejszy sprzęt medyczny I Kliniki Radioterapii i Chemioterapii, Kliniki Chirurgii Onkologicznej i Rekonstrukcyjnej oraz Bloku Operacyjnego z zapleczem anestezjologicznym dla zapewnienia kompleksowej, zindywidualizowanej, optymalnej diagnostyki i terapii onkologicznej. Realizacja projektu pozwoli na rozwój Narodowego Instytutu Onkologii w Gliwicach w obszarze leczenia onkologicznego w zakresie chirurgii onkologicznej oraz skojarzonego leczenia onkologicznego (radioterapia i chemioterapia). </t>
  </si>
  <si>
    <t>ARODOWY INSTYTUT ONKOLOGII IM. MARII SKŁODOWSKIEJ - CURIE – PAŃSTWOWY INSTYTUT BADAWCZY ODDZIAŁ W GLIWICACH</t>
  </si>
  <si>
    <t>44-102</t>
  </si>
  <si>
    <t>Rozbudowa i przebudowa istniejącego budynku Uniwersyteckiego Dziecięcego Szpitala Klinicznego w Białymstoku</t>
  </si>
  <si>
    <t xml:space="preserve">Modernizacja i rozbudowa wraz z doposażeniem I Kliniki Radioterapii i Chemioterapii, Kliniki Chirurgii Onkologicznej i Rekonstrukcyjnej oraz Bloku Operacyjnego z zabezpieczeniem anestezjologicznym, w celu poprawy jakości i usprawnienia procesu leczenia onkologicznego
</t>
  </si>
  <si>
    <t>Cel bezpośredni realizacji projektu to podniesienie jakości opieki medycznej poprzez dostosowanie pomieszczeń do wymaganych standardów i przepisów prawa i podniesienie jakości diagnostyki szpitalnej, możliwości zabiegowych i opieki pooperacyjnej dzieci - pacjentów Uniwersyteckiego Dziecięcego Szpitala Klinicznego w Białymstoku oraz racjonalizacja wykorzystania zasobów infrastruktury jednostki. Bezpośrednim rezultatem projektu będzie poprawa poziomu, jakości i standardów opieki medycznej, co w dłuższym okresie przełoży się na podniesienie zdrowotności mieszkańców całego kraju, poprawę jakości ich życia oraz zmniejszenie kosztów społecznych leczenia.
Celem działania są prace modernizacyjne wewnątrz budynków szpitala, poprawiające proces leczenia i pobytu pacjentów oraz ich opiekunów w 8 Klinikach:
- Klinika Pediatrii, Reumatologii, Immunologii i Chorób Metabolicznych Kości;
- Klinika Pediatrii, Gastroenterologii, Hematologii, Żywienia i Alergologii z Pododdziałem Pulmonologii;
- Klinika Pediatrii, Endokrynologii, Diabetologii z Pododdziałem Kardiologii;
- Klinika Pediatrii, Onkologii i Hematologii Dziecięcej;
- Klinika Chirurgii i Urologii Dziecięcej;
- Klinika Ortopedii i Traumatologii Dziecięcej;
- Klinika Otolaryngologii Dziecięcej;
- Klinika Okulistyki Dziecięcej z Ośrodkiem Leczenia Zeza.
W ramach projektu zakupione zostaną aparatura medyczna oraz wyposażenie socjalno-bytow</t>
  </si>
  <si>
    <t>UNIWERSYTECKI DZIECIĘCY SZPITAL KLINICZNY IM. L. ZAMENHOFA W BIAŁYMSTOKU</t>
  </si>
  <si>
    <t>POIS.09.02.00-00-0208/21-00</t>
  </si>
  <si>
    <t>Modernizacja ponadregionalnego centrum rozpoznawania i leczenia chorób serca w Uniwersyteckim Szpitalu Klinicznym im. Jana Mikulicza-Radeckiego we Wrocławiu</t>
  </si>
  <si>
    <t>W ramach przedmiotowego projektu planuje się doposażenie w sprzęt medyczny Centrum Chorób Serca Uniwersyteckiego Szpitala Klinicznego im. Jana Mikulicza-Radeckiego we Wrocławiu poprzez zakup:
- Echokardiografu z zestawem głowic, w tym z głowicą przezprzełykową 3/4D (1 szt.), 
- Systemu do pozaustrojowego wspomagania pracy serca i płuc (1 szt.),
- Cyfrowego angiografu stacjonarnego jednopłaszczyznowego (1 szt.),  
- 1,5 teslowego aparatu rezonansu magnetycznego (1 szt.),
- Dwuenergetycznego tomografu komputerowego (1 szt.),
- Cyfrowego systemu ultrasonograficznego do wysokiej jakości badań układu sercowo-naczyniowego z zestawem głowic (1 szt.).
Ponadto w ramach inwestycji zostaną wykonane niezbędne prace adaptacyjne do montażu sprzętu zakupionego w ramach projektu:
- Adaptacja pomieszczeń polegająca na pracach budowlanych w Pracowni Hemodynamiki na potrzeby montażu cyfrowego angiografu stacjonarnego jednopłaszczyznowego,
- Adaptacja pomieszczeń polegająca na pracach budowlanych na potrzeby montażu 1,5 teslowego aparatu rezonansu megnetycznego,
- Adaptacja pomieszczeń polegająca na pracach budowlanych na potrzeby montażu dwuenergetycznego tomografu kompute</t>
  </si>
  <si>
    <t>POIiŚ.9.P.275</t>
  </si>
  <si>
    <t>Narzędzie 12</t>
  </si>
  <si>
    <t>Nie</t>
  </si>
  <si>
    <t xml:space="preserve">POIS.09.02.00-00-0209/21 </t>
  </si>
  <si>
    <t>3/2021/O</t>
  </si>
  <si>
    <t>Narzędzie 15</t>
  </si>
  <si>
    <t>I kwartał 2021</t>
  </si>
  <si>
    <t>Narzędzie 7  Narzędzie 10</t>
  </si>
  <si>
    <t xml:space="preserve">POIS.09.02.00-00-0483/21 </t>
  </si>
  <si>
    <t>Zakup sprzętu medycznego PET-CT oraz budowa bunkra na potrzeby Narodowego Instytutu Onkologii im. Marii Skłodowskiej-Curie -Państwowego Instytutu Badawczego w Warszawie</t>
  </si>
  <si>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 
Projekty z zakresu onkologii nie mogą przewidywać:
• zwiększania liczby urządzeń do Pozytonowej Tomografii Emisyjnej (PET)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wymiany PET – chyba, że taki wydatek zostanie uzasadniony stopniem zużycia urządzenia,
• utworzenia nowego ośrodka chemioterapii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zakupu dodatkowego akceleratora liniowego do teleradioterapii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 niej wskazanych,
• wymiany akceleratora liniowego do teleradioterapii – chyba, że taki wydatek zostanie uzasadniony stopniem zużycia urządzenia, w tym w szczególności gdy urządzenie ma więcej niż 10 lat.</t>
  </si>
  <si>
    <t xml:space="preserve">Adekwatność działań do potrzeb
</t>
  </si>
  <si>
    <t>formalne dla działania 9.2
(kryterium nr 12.2, 12.3) - kryterium dostępu</t>
  </si>
  <si>
    <t>Kryteria dotyczące projektów w zakresie onkologii premiują projekty, które przewidują, że w wyniku ich realizacji nastąpi wzrost liczby radykalnych zabiegów chirurgicznych wykonywanych przez dany podmiot leczniczy. Radykalne zabiegi chirurgiczne rozumiane są zgodnie z Listą procedur wg klasyfikacji ICD9 zaklasyfikowanych jako zabiegi radykalne w wybranych grupach nowotworów zamieszczoną na platformie.</t>
  </si>
  <si>
    <t>merytoryczne I stopnia dla działania 9.2
(kryterium nr 19) - kryterium premiujące - 4 pkt</t>
  </si>
  <si>
    <t>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są najwyższe w danym województwie.</t>
  </si>
  <si>
    <t>Chemioterapia</t>
  </si>
  <si>
    <t>merytoryczne I stopnia dla działania 9.2
(kryterium nr 20) - kryterium premiujące - 4 pkt</t>
  </si>
  <si>
    <t>Podmiot leczniczy zakłada zwiększenie udziału świadczeń z zakresu chemioterapii w trybie jednodniowym lub ambulatoryjnym.                                                                                                                                                                                                                                                                                        Istnieje możliwość poprawy/uzupełnienia projektu w zakresie niniejszego kryterium na etapie oceny spełnienia kryteriów wyboru (zgodnie z art. 45 ust. 3 ustawy wdrożeniowej).</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</si>
  <si>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</si>
  <si>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Kompleksowość udzielanych świadczeń onkologicznych</t>
  </si>
  <si>
    <t>merytoryczne I stopnia dla działania 9.2
(kryterium nr 21) - kryterium premiujące - 4 pkt</t>
  </si>
  <si>
    <t>Podmiot leczniczy zapewnia lub będzie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Istnieje możliwość poprawy/uzupełnienia projektu w zakresie niniejszego kryterium na etapie oceny spełnienia kryteriów wyboru (zgodnie z art. 45 ust. 3 ustawy wdrożeniowej).</t>
  </si>
  <si>
    <t>KRYTERIA WYBORU PROJEKTÓW - Działanie 9.2 kryteria właściwe dla projektów z zakresu chorób nowotworowych</t>
  </si>
  <si>
    <t>Radykalne i oszczedzające zabiegi chirurgiczne</t>
  </si>
  <si>
    <t>Projekty z zakresu kardiologii nie mogą przewidywać:
• zwiększenia liczby pracowni lub stołów hemodynamicznych – chyba, że taka potrzeba została zidentyfikowana we właściwej mapie i - o ile jest to uzasadnione - lub przy na podstawie danychwykorzystaniu danych zawartych w  platformie, 
• wymiany stołu hemodynamicznego – chyba, że taki wydatek zostanie uzasadniony stopniem zużycia urządzenia,
• utworzenia nowego ośrodka kardiochirurgicznego – chyba, że taka potrzeba została zidentyfikowana we właściwej mapie lub na podstawie danych zawartych w platformie,
• utworzenia nowego ośrodka kardiochirurgicznego dla dzieci – chyba, że taka inwestycja jest wskazana we właściwej mapie; należy odpowiednio uwzględnić przypadki, że mapa dopuszcza utworzenie jednego nowego ośrodka dla kilku województw i w takim przypadku, dla inwestycji wymagana jest pozytywna rekomendacja Komitetu Sterującego do spraw koordynacji interwencji EFSI w sektorze zdrowia.</t>
  </si>
  <si>
    <t>formalne dla działania 9.2
(kryterium nr 12.1)</t>
  </si>
  <si>
    <t>Kryteria dotyczące projektów w zakresie kardiologii premiują projekty, które zakładają wsparcie w zakresie zwiększenia dostępu do rehabilitacji kardiologicznej.</t>
  </si>
  <si>
    <t>Rehabilitacja kardiologiczna</t>
  </si>
  <si>
    <t>merytoryczne I stopnia dla działania 9.2
(kryterium nr 17) - kryterium premiujące - 4 pkt</t>
  </si>
  <si>
    <t xml:space="preserve">
Działania przewidziane w projekcie obejmują prace modernizacyjne i doposażenie oddziału rehabilitacji kardiologicznej.
Istnieje możliwość poprawy/uzupełnienia projektu w zakresie niniejszego kryterium na etapie oceny spełnienia kryteriów wyboru (zgodnie z art. 45 ust. 3 ustawy wdrożeniowej).</t>
  </si>
  <si>
    <t xml:space="preserve">Kryteria dotyczące projektów w zakresie kardiologii premiują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 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 – 13 załącznika do rozporządzenia Ministra Zdrowia z dnia 12 listopada 2015 r. w sprawie świadczeń gwarantowanych z zakresu świadczeń wysoko-specjalistycznych oraz warunków ich realizacji  (Dz. U. z 2015 r., poz. 1958).
</t>
  </si>
  <si>
    <t>merytoryczne I stopnia dla działania 9.2
(kryterium nr 18) - kryterium premiujące - 3 pkt</t>
  </si>
  <si>
    <t>KRYTERIA WYBORU PROJEKTÓW - Działanie 9.2 kryteria właściwe dla projektów z zakresu chorób układu krążenia</t>
  </si>
  <si>
    <r>
      <t xml:space="preserve">Podmiot leczniczy zapewnia lub będzie zapewniać najpóźniej w kolejnym okresie kontraktowania świadczeń opieki zdrowotnej po zakończeniu realizacji projektu, kompleksową opiekę kardiologiczną rozumianą jako udzielanie świadczeń finansowanych ze środków publicznych w ramach </t>
    </r>
    <r>
      <rPr>
        <sz val="10"/>
        <rFont val="Calibri"/>
        <family val="2"/>
        <charset val="238"/>
        <scheme val="minor"/>
      </rPr>
      <t>posiadanego:</t>
    </r>
    <r>
      <rPr>
        <sz val="10"/>
        <color theme="1"/>
        <rFont val="Calibri"/>
        <family val="2"/>
        <charset val="238"/>
        <scheme val="minor"/>
      </rPr>
      <t xml:space="preserve">
• oddziału rehabilitacji kardiologicznej/oddziału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7-13 załącznika do rozporządzenia Ministra Zdrowia z dnia 12 listopada 2015 r. w sprawie świadczeń gwarantowanych z zakresu świadczeń wysokospecjalistycznych oraz warunków ich realizacji.                                                                                                            Istnieje możliwość poprawy/uzupełnienia projektu w zakresie niniejszego kryterium na etapie oceny spełnienia kryteriów wyboru (zgodnie z art. 45 ust. 3 ustawy wdrożeniowej).</t>
    </r>
  </si>
  <si>
    <t>Dostępność do świadczeń</t>
  </si>
  <si>
    <t>merytoryczne I stopnia dla działania 9.2
(kryterium nr 22.3) - kryterium premiujące - 3 pkt</t>
  </si>
  <si>
    <t>KRYTERIA WYBORU PROJEKTÓW - Działanie 9.2 kryteria właściwe dla projektów w zakresie chorób układu kostno-stawowo-mięśniowego</t>
  </si>
  <si>
    <t>Wsparcie ponadregionalnej infrastruktury ochrony zdrowia – Samodzielnego Publicznego Szpitala Klinicznego Nr 4 w Lublinie</t>
  </si>
  <si>
    <t xml:space="preserve">Jarosław Izdebski, Naczelnik Wydziału Oceny i Monitorowania I, Departament Oceny Inwestycji, 
e-mail: j.izdebski@mz.gov.pl; tel. 880 340 053,   Edyta Gałązka, Główny Specjalista, Wydział Oceny i Monitorowania I, e-mail: e.galazka@mz.gov.pl; tel. 882 359 361      </t>
  </si>
  <si>
    <r>
      <t xml:space="preserve">Przedstawiona inwestycja NIO-PIB wpisuje się w  główne kierunki zmian w Polsce mające na celu obniżenie wskaźników zachorowalności i umieralności na nowotwory oraz poprawę jakości życia chorych na nowotwory, dzięki zapewnieniu lepszego dostępu do usług
z zakresu opieki zdrowotnej, co jest niezmiernie ważne w postępującym procesie starzenia się społeczeństwa.Jest zgodny z priorytetami i celami przyjętymi do realizacji w następujących dokumentach strategicznych:
• </t>
    </r>
    <r>
      <rPr>
        <i/>
        <sz val="10"/>
        <rFont val="Calibri"/>
        <family val="2"/>
        <charset val="238"/>
        <scheme val="minor"/>
      </rPr>
      <t>Policy Paper dla ochrony zdrowia na lata 2014-2020;</t>
    </r>
    <r>
      <rPr>
        <sz val="10"/>
        <rFont val="Calibri"/>
        <family val="2"/>
        <charset val="238"/>
        <scheme val="minor"/>
      </rPr>
      <t xml:space="preserve">
• </t>
    </r>
    <r>
      <rPr>
        <i/>
        <sz val="10"/>
        <rFont val="Calibri"/>
        <family val="2"/>
        <charset val="238"/>
        <scheme val="minor"/>
      </rPr>
      <t>Program Wieloletni na lata 2020 - 2030 –  Narodowa Strategia Onkologiczna;</t>
    </r>
    <r>
      <rPr>
        <sz val="10"/>
        <rFont val="Calibri"/>
        <family val="2"/>
        <charset val="238"/>
        <scheme val="minor"/>
      </rPr>
      <t xml:space="preserve">
• </t>
    </r>
    <r>
      <rPr>
        <i/>
        <sz val="10"/>
        <rFont val="Calibri"/>
        <family val="2"/>
        <charset val="238"/>
        <scheme val="minor"/>
      </rPr>
      <t>Strategia Walki z Rakiem w Polsce 2015-2024;</t>
    </r>
    <r>
      <rPr>
        <sz val="10"/>
        <rFont val="Calibri"/>
        <family val="2"/>
        <charset val="238"/>
        <scheme val="minor"/>
      </rPr>
      <t xml:space="preserve">
• </t>
    </r>
    <r>
      <rPr>
        <i/>
        <sz val="10"/>
        <rFont val="Calibri"/>
        <family val="2"/>
        <charset val="238"/>
        <scheme val="minor"/>
      </rPr>
      <t>Szczegółowy Opis Osi Priorytetowych Programu Operacyjnego Infrastruktura i Środowisko 2014-2020;</t>
    </r>
    <r>
      <rPr>
        <sz val="10"/>
        <rFont val="Calibri"/>
        <family val="2"/>
        <charset val="238"/>
        <scheme val="minor"/>
      </rPr>
      <t xml:space="preserve">
• P</t>
    </r>
    <r>
      <rPr>
        <i/>
        <sz val="10"/>
        <rFont val="Calibri"/>
        <family val="2"/>
        <charset val="238"/>
        <scheme val="minor"/>
      </rPr>
      <t>riorytety dla regionalnej polityki zdrowotnej województwa mazowieckiego – stan na dzień 01.01.2019 r.</t>
    </r>
    <r>
      <rPr>
        <sz val="10"/>
        <rFont val="Calibri"/>
        <family val="2"/>
        <charset val="238"/>
        <scheme val="minor"/>
      </rPr>
      <t xml:space="preserve"> (problem chorób nowotworowych został ujęty jako pierwszy priorytet dokumentu: „Zapewnienie kompleksowej opieki nad pacjentem z chorobą nowotworową na wszystkich etapach postępowania diagnostyczno-terapeutycznego");
• </t>
    </r>
    <r>
      <rPr>
        <i/>
        <sz val="10"/>
        <rFont val="Calibri"/>
        <family val="2"/>
        <charset val="238"/>
        <scheme val="minor"/>
      </rPr>
      <t>Strategia na Rzecz Odpowiedzialnego Rozwoju do 2020 roku (z perspektywą do 2030 roku).</t>
    </r>
    <r>
      <rPr>
        <sz val="10"/>
        <rFont val="Calibri"/>
        <family val="2"/>
        <charset val="238"/>
        <scheme val="minor"/>
      </rPr>
      <t xml:space="preserve">
Ponadto, projekt jest zgodny z priorytetami rozwoju onkologii w Polsce w latach 2017 - 2025, w tym z mapami potrzeb zdrowotnych opracowanymi przez Ministerstwo Zdrowia. 
Projekt wpisuje się w Priorytety 1 i 7 Regionalnej Polityki Zdrowotnej Województwa Mazowieckiego. Jest zgodny z Priorytetem nr 1, który mówi o zapewnieniu kompleksowej opieki nad pacjentem z chorobą nowotworową na wszystkich etapach postępowania jak również z Priorytetem nr 7, który mówi o modernizacji obiektów poprzez bieżącą wymianę wyeksploatowanej aparatury, a także inwestycje w zakresie nowych rozwiązań technologicznych wykorzystywanych w realizacji świadczeń finansowanych ze środków publicznych.
Projekt pozwoli na rozwijanie usług wysokospecjalistycznych. Jest zgodny  z priorytetem wyznaczonym w dokumencie </t>
    </r>
    <r>
      <rPr>
        <i/>
        <sz val="10"/>
        <rFont val="Calibri"/>
        <family val="2"/>
        <charset val="238"/>
        <scheme val="minor"/>
      </rPr>
      <t>Europa 2020 - Strategia na Rzecz Inteligentnego i Zrównoważonego Rozwoju Sprzyjającemu włączeniu społecznemu</t>
    </r>
    <r>
      <rPr>
        <sz val="10"/>
        <rFont val="Calibri"/>
        <family val="2"/>
        <charset val="238"/>
        <scheme val="minor"/>
      </rPr>
      <t>: "Rozwój sprzyjający włączeniu społecznemu – gospodarka charakteryzująca się wysokim poziomem zatrudnienia i zapewniająca spójność gospodarczą, społeczną i terytorialną", w którym opisano, iż jego realizacja będzie wymagać walki z ubóstwem i wykluczeniem społecznym oraz zmniejszenia nierówności w obszarze zdrowia, tak aby rozwój przyniósł korzyści wszystkim.
Projekt nie jest uwzględniony w Kontrakcie Terytorialnym.</t>
    </r>
  </si>
  <si>
    <t xml:space="preserve">Realizacja  projektu będzie zakładała uzyskanie najlepszych efektów przy jak najmniejszych nakładach. Przy wyborze wariantów realizacji inwestycji NIO-PIB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dedykowanych chorobom nowotworowym oraz będzie dążył do maksymalnej efektywności kosztowej projektu, w zakresie samej inwestycji jak i przyszłych kosztów eksploatacyjnych.
Projekt wpłynie korzystnie na efektywność kosztową działalności NIO-PIB poprzez zwiększenie liczby badanych pacjentów za pomocą pozytonowej tomografii emisyjnej oraz stworzenie odpowiednich warunków diagnostyki, zgodnie z wszystkimi wymogami krajowymi i Unii Europejskiej w zakresie ochrony środowiska oraz ochrony przed promieniowaniem jonizującym. Wyeliminowanie ryzyka częstych awarii skutkujących ograniczeniem dostępności do diagnostyki wpłynie na skrócenie czasu trwania hospitalizacji.  Działania te dla systemu ochrony zdrowia w Polsce wpłyną na ograniczenie kosztów świadczeń poprzez zmniejszenie liczby powtórnych hospitalizacji, powikłań.  Projekt zakłada  działania prowadzące do poprawy efektywności finansowej NIO-PIB, które będą kontunuacją programu restrukturyzacyjnego i są ukierunkowane na optymalizację zasobów oraz rozwiązania organizacyjno-zarządcze prowadzące do lepszego wykorzystania środków finansowych szpitala. Planowana do realizacji inwestycja jest kontynuacją Programu Restrukturyzacji, który w swoim zakresie przewidywał doposażenie w sprzęt i aparaturę medyczną NIO-PIB, co  umożliwi zmniejszenie kolejki oczekujących i zwiększenie możliwości generowania przychodów z działalności operacyjnej. 
Projekt jest zgodny z założeniami realizowanej optymalizacji funkcjonowania NIO-PIB zakładającymi pełne wykorzystanie możliwości kadrowych i systematyczne usprawnianie działalności diagnostycznej i leczniczej z uwzględnieniem efektywności kosztowej. </t>
  </si>
  <si>
    <t xml:space="preserve">Głównym celem projektu jest poprawa dostępności i jakości udzielanych świadczeń zdrowotnych w zakresie pozytonowej tomografii emisyjnej w leczeniu chorób nowotworowych. </t>
  </si>
  <si>
    <t xml:space="preserve">Przedmiotem inwestycji jest zakup dodatkowego sprzętu medycznego do pozytonowej tomografii emisyjnej oraz budowa bunkra z pomieszczeniami towarzyszącymi wraz z wyposażeniem. Projekt będzie realizowany w Klinice Endokrynologii Onkologicznej i Medycyny Nuklearnej NIO-PIB. 
W skład nowo wybudowanego bunkra będą wchodziły następujące pomieszczenia: - poczekalnia dla pacjentów przed kwalifikacją do badania; - gabinet konsultacyjny (kwalifikacja do badania); - poczekalnia dla pacjentów przed podaniem izotopu tzw. „poczekalnia zimna”; - gabinet zabiegowy (przygotowanie pacjenta do podania izotopu); - pomieszczenie podawania izotopu z poczekalnią dla pacjentów po podaniu izotopu tzw. „poczekalnia gorąca” (w pomieszczeniu tym będzie znajdować się śluza podawcza  z Pracowni Radiochemicznej, przez którą pielęgniarka pobiera dawkę izotopu przygotowaną dla danego pacjenta; pacjent w "poczekalni gorącej" oczekuje na wezwanie technika elektroradiologa na badanie PET-CT o wyznaczonej godzinie); - pomieszczenie pracowni skanera PET-CT; - pomieszczenie sterowni skanera PET-CT; - poczekalnia pacjenta po badaniu; - pomieszczenia biurowe – pokój Fizyków Medycznych, Inspektora Ochrony Radiologicznej oraz Pielęgniarki Oddziałowej i Inżyniera Elektronika (dotychczasowe pomieszczenie w/w personelu zostaną przekształcone na łącznik z obecną częścią Zakładu Medycyny Nuklearnej);- toaleta dla pacjentów (przystosowana dla osób niepełnosprawnych);- śluza dostawcza izotopów bezpośrednio do Pracowni Radiochemicznej;- pomieszczenie magazynu podręcznego. Projektowany zespół pomieszczeń Pracowni PET-CT przylega do budynku szpitalnego F i jest bezpośrednio połączony z Zakładem Medycyny Nuklearnej. Przy fragmencie budynku są zaprojektowane nowe schody ewakuacyjne w związku z dobudową bunkra i koniecznością demontażu starych schodów. Część pomieszczeń będzie podpiwniczona, a część nadwieszona nad istniejącym podjazdem dostawczym do budynku szpitalnego F. W zakresie rzeczowym projektu uwzględniono również wyposażenie ww. pomieszczeń w sprzęt medyczny, wyposażenie socjalno-bytowe oraz administracyjno-biurowe. Wskazany zespół pomieszczeń, komunikacja z Pracownią Radiochemiczną i droga pacjenta są elementem projektu osłon stałych ochrony radiologicznej. Projekt taki jest niezbędny dla uzyskania zezwolenia na pracę w warunkach narażenia na promieniowanie.
</t>
  </si>
  <si>
    <t>2021.II</t>
  </si>
  <si>
    <t>2021.III</t>
  </si>
  <si>
    <t>1.  Zakup i instalacja sprzętu medycznego PET-CT oraz wyposażenia socjalno-bytowego</t>
  </si>
  <si>
    <t xml:space="preserve">Zakup i instalacja sprzętu medycznego PET-CT oraz wyposażenia socjalno-bytowego
 do prowadzenia działalności klinicznej w nowych pomieszczeniach </t>
  </si>
  <si>
    <t>2. Zakup  wyposażenia administracyjno-biurowego</t>
  </si>
  <si>
    <t xml:space="preserve">Zakup wyposażenia administracyjno-biurowego niezbędnego do prowadzenia działalności klinicznej w nowych pomieszczeniach </t>
  </si>
  <si>
    <t xml:space="preserve">3. Roboty budowlane 
</t>
  </si>
  <si>
    <t>Budowa bunkra wraz z pomieszczeniami towarzyszącymi (roboty przygotowawcze, roboty ziemne, roboty konstrukcyjno - budowlane, roboty wykończeniowe, adaptacja pomieszczeń istniejących, roboty instalacyjne - wykonanie instalacji wewnętrznych wod. - kan., elektrycznych, wentylacji 
i klimatyzacji , c.o., roboty instalacyjne - wykonanie sieci zewnętrznych, roboty drogowe
 i zagospodarowanie terenu)</t>
  </si>
  <si>
    <t>4. Przygotowanie projektu</t>
  </si>
  <si>
    <t>Przygotowanie dokumentacji projektowo - technicznej oraz
opracowanie studium wykonalności</t>
  </si>
  <si>
    <t xml:space="preserve">5. Zarządzanie projektem </t>
  </si>
  <si>
    <t xml:space="preserve">Zarządzanie projektem - wydatki osobowe dla zespołu projektowego (dodatki, rozliczane zgodnie z wewnętrznymi regulacjami oraz zasadami kwalifikowalności). Prace zespołu projektowego na etapie operacyjnym obejmujące planowanie, organizowanie, wdrażanie, obsługę promocyjną i informacyjną oraz kontrolowanie prawidłowego przebiegu projektu na płaszczyźnie technicznej, finansowej i prawno - organizacyjnej (w tym PZP), sprawowanie nadzoru nad realizacją każdego etapu projektu, opracowywanie i gromadzenie dokumentacji finansowej i prawnej projektu oraz bieżące i końcowe rozliczenie.
Wynagrodzenie dla: Kierownika Projektu, Koordynatora technicznego, Koordynatora merytorycznego, personelu rozliczającego projekt - 3 osoby, inspektorzy nadzoru (dział techniczny) - 3 osoby, konsultant ds. ochrony radiologicznej - 2 os. </t>
  </si>
  <si>
    <t>6. Promocja projektu</t>
  </si>
  <si>
    <t>Działania informacyjno - promocyjne (tablica informacyjna, tablica pamiątkowa, ogłoszenie 
w prasie, informacja na stronie internetowej Beneficjenta)</t>
  </si>
  <si>
    <t>POIiS.9.P.278</t>
  </si>
  <si>
    <t>FISZKA PROJEKTU POZAKONKURSOWEGO</t>
  </si>
  <si>
    <t xml:space="preserve">0663011  M. Lublin </t>
  </si>
  <si>
    <t>Edyta Gałązka, Główny specjalista, e-mail: e.galazka@mz.gov.pl, tel: +48 882 359 361
Jarosław Izdebski, Naczelnik Wydziału Oceny i Monitorowania I, e-mail: j.izdebski@mz.gov.pl, tel. +48 880 340 053</t>
  </si>
  <si>
    <t>Celem głównym projektu jest poprawa efektywności systemu ochrony zdrowia w zakresie leczenia chorób układu krążenia oraz chorób układu kostno-stawowo-mięśniowego.
Celem bezpośrednim projektu jest  unowocześnienie i dostosowanie zasobów infrastrukturalnych SPSK Nr 4 w Lublinie do aktualnych potrzeb, wynikających z trendów epidemiologicznych oraz demograficznych.</t>
  </si>
  <si>
    <t>2022.III</t>
  </si>
  <si>
    <t>Szacunkowa wartość całkowita zadania [PLN</t>
  </si>
  <si>
    <t>Zadanie nr 1 Zakup sprzętu medycznego i wyposażenia</t>
  </si>
  <si>
    <r>
      <t>Zakup i wymiana sprzętu medycznego oraz innego wyposażenia dla Klinicznego Oddziału Kardiologii Inwazyjnej z Pracownią Hemodynamiki oraz Zakładu Radiologii Zabiegowej i Neuroradiologii.</t>
    </r>
    <r>
      <rPr>
        <b/>
        <u/>
        <sz val="10"/>
        <rFont val="Calibri"/>
        <family val="2"/>
        <charset val="238"/>
        <scheme val="minor"/>
      </rPr>
      <t xml:space="preserve">
</t>
    </r>
  </si>
  <si>
    <t>Zadanie nr 2 Promocja projektu</t>
  </si>
  <si>
    <t>Zakup i montaż tablicy informacyjno-pamiątkowej oraz zakup naklejek na sprzęt.</t>
  </si>
  <si>
    <t xml:space="preserve">Wsparcie ponadregionalnej infrastruktury ochrony zdrowia – Samodzielnego Publicznego Szpitala Klinicznego Nr 4 w Lublinie
</t>
  </si>
  <si>
    <r>
      <t xml:space="preserve">1. Wsparcie oddziałów oraz innych jednostek organizacyjnych szpitali ponadregionalnych udzielających świadczeń zdrowotnych stacjonarnych i całodobowych na rzecz osób dorosłych, dedykowanych chorobom układu krążenia, </t>
    </r>
    <r>
      <rPr>
        <b/>
        <sz val="10"/>
        <rFont val="Calibri"/>
        <family val="2"/>
        <charset val="238"/>
        <scheme val="minor"/>
      </rPr>
      <t>nowotworowym</t>
    </r>
    <r>
      <rPr>
        <sz val="10"/>
        <rFont val="Calibri"/>
        <family val="2"/>
        <charset val="238"/>
        <scheme val="minor"/>
      </rPr>
      <t>, układu kostno–stawowo–mięśniowego,  układu oddechowego, psychicznym (roboty budowlane, doposażenie).
2. Wsparcie pracowni diagnostycznych oraz innych jednostek zajmujących się diagnostyką współpracujących z jednostkami wymienionymi w pkt 1 (roboty budowlane, doposażenie, w tym zakup wyrobów medycznych jednorazowego użytku, środków ochrony indywidualnej oraz środków do dezynfekcji).</t>
    </r>
  </si>
  <si>
    <t>150 000 000 region lepiej rozwinięty/ 600 000 000 regiony lepiej rozwinięte</t>
  </si>
  <si>
    <t>450 000 region lepiej rozwinięty/2 000 000 regiony słabiej rozwinięte</t>
  </si>
  <si>
    <r>
      <t>Badania kliniczne niekomercyjne</t>
    </r>
    <r>
      <rPr>
        <sz val="7"/>
        <color theme="1"/>
        <rFont val="Calibri"/>
        <family val="2"/>
        <charset val="238"/>
        <scheme val="minor"/>
      </rPr>
      <t xml:space="preserve"> 12     
12 Badania kliniczne niekomercyjne w rozumieniu art. 37ia ustawy z dnia 6 września 2001 r. Prawo farmaceutyczne (Dz. U. z 2008 r., nr 45, poz. 271 z późn. zm).</t>
    </r>
  </si>
  <si>
    <r>
      <t>Efektywność w wymiarze technicznym</t>
    </r>
    <r>
      <rPr>
        <sz val="8"/>
        <color theme="1"/>
        <rFont val="Calibri"/>
        <family val="2"/>
        <charset val="238"/>
        <scheme val="minor"/>
      </rPr>
      <t xml:space="preserve"> 13,14</t>
    </r>
    <r>
      <rPr>
        <sz val="7"/>
        <color theme="1"/>
        <rFont val="Calibri"/>
        <family val="2"/>
        <charset val="238"/>
        <scheme val="minor"/>
      </rPr>
      <t xml:space="preserve">
13  Dane wyłącznie w odniesieniu do komórek organizacyjnych podmiotu leczniczego powiązanych z  projektem.                                                                                                                                                                                                                                                                                                                                    14  Wskaźnik obłożenia standardowego łóżek liczony według wzoru:
liczba osobodni zrealizowana na danym oddziale, rozumiana jako
różnica daty końca i początku pobytu na oddzial   (+ 1 dzień w przypadku pobytu jednodniowego)
         ________________                        x 100%                                liczba dni działalności oddziału w ciągu roku pomnożona przez liczbę  łóżek sprawozdanych na oddziale (dane pochodzą z RPWDL)
</t>
    </r>
  </si>
  <si>
    <r>
      <t xml:space="preserve">23.1 Wnioskodawca zapewnia lub będzie zapewniał w wyniku realizacji projektu </t>
    </r>
    <r>
      <rPr>
        <sz val="8"/>
        <color theme="1"/>
        <rFont val="Calibri"/>
        <family val="2"/>
        <charset val="238"/>
        <scheme val="minor"/>
      </rPr>
      <t>27</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8"/>
        <color theme="1"/>
        <rFont val="Calibri"/>
        <family val="2"/>
        <charset val="238"/>
        <scheme val="minor"/>
      </rPr>
      <t>28.</t>
    </r>
    <r>
      <rPr>
        <sz val="6"/>
        <color theme="1"/>
        <rFont val="Calibri"/>
        <family val="2"/>
        <charset val="238"/>
        <scheme val="minor"/>
      </rPr>
      <t xml:space="preserve">
</t>
    </r>
    <r>
      <rPr>
        <sz val="10"/>
        <color theme="1"/>
        <rFont val="Calibri"/>
        <family val="2"/>
        <charset val="238"/>
        <scheme val="minor"/>
      </rPr>
      <t xml:space="preserve">Istnieje możliwość poprawy/uzupełnienia projektu w zakresie niniejszego kryterium na etapie oceny spełnienia kryteriów wyboru (zgodnie z art. 45 ust. 3 ustawy wdrożeniowej).
</t>
    </r>
    <r>
      <rPr>
        <sz val="8"/>
        <color theme="1"/>
        <rFont val="Calibri"/>
        <family val="2"/>
        <charset val="238"/>
        <scheme val="minor"/>
      </rPr>
      <t>27 Spełnienie tego warunku będzie elementem kontroli w czasie realizacji projektu oraz po zakończeniu jego realizacji w ramach tzw. kontroli trwałości
28 Spełnienie tego warunku będzie elementem kontroli w czasie realizacji projektu oraz po zakończeniu jego realizacji w ramach tzw. kontroli trwałości.</t>
    </r>
  </si>
  <si>
    <r>
      <t>Projekt zakłada, że w wyniku jego realizacji nastąpi wzrost liczby radykalnych i oszczędzających zabiegów chirurgicznych</t>
    </r>
    <r>
      <rPr>
        <sz val="8"/>
        <color theme="1"/>
        <rFont val="Calibri"/>
        <family val="2"/>
        <charset val="238"/>
        <scheme val="minor"/>
      </rPr>
      <t xml:space="preserve"> 31</t>
    </r>
    <r>
      <rPr>
        <sz val="10"/>
        <color theme="1"/>
        <rFont val="Calibri"/>
        <family val="2"/>
        <charset val="238"/>
        <scheme val="minor"/>
      </rPr>
      <t xml:space="preserve"> wykonywanych przez podmiot leczniczy.                                                                                                                                                                                                                                                   Istnieje możliwość poprawy/uzupełnienia projektu w zakresie niniejszego kryterium na etapie oceny spełnienia kryteriów wyboru (zgodnie z art. 45 ust. 3 ustawy wdrożeniowej).     </t>
    </r>
    <r>
      <rPr>
        <sz val="6"/>
        <color theme="1"/>
        <rFont val="Calibri"/>
        <family val="2"/>
        <charset val="238"/>
        <scheme val="minor"/>
      </rPr>
      <t xml:space="preserve">                                                                                                                                                                                                                                                                                                                                                                                                                                                  </t>
    </r>
    <r>
      <rPr>
        <sz val="8"/>
        <color theme="1"/>
        <rFont val="Calibri"/>
        <family val="2"/>
        <charset val="238"/>
        <scheme val="minor"/>
      </rPr>
      <t>31</t>
    </r>
    <r>
      <rPr>
        <sz val="7"/>
        <color theme="1"/>
        <rFont val="Calibri"/>
        <family val="2"/>
        <charset val="238"/>
        <scheme val="minor"/>
      </rPr>
      <t xml:space="preserve"> </t>
    </r>
    <r>
      <rPr>
        <sz val="8"/>
        <color theme="1"/>
        <rFont val="Calibri"/>
        <family val="2"/>
        <charset val="238"/>
        <scheme val="minor"/>
      </rPr>
      <t xml:space="preserve"> Radykalne zabiegi chirurgiczne rozumiane są zgodnie z listą procedur wg klasyfikacji ICD9 zaklasyfikowanych jako zabiegi radykalne w wybranych grupach nowotworów zamieszczoną na platformie. </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</si>
  <si>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 na zidentyfikowane deficyty podaży świadczeń opieki zdrowotnej), w tym:
1. Projekt z zakresu chorób układu krążenia nie może przewidywać: 
a) Zwiększenia liczby pracowni lub stołów hemodynamicznych – chyba, że taka potrzeba wynika z danych we właściwych mapach potrzeb zdrowotnych (dalej: mapa) stworzonej zgodnie z przepisami ustawy o świadczeniach opieki zdrowotnej finansowanych ze środków publicznych lub w danych źródłowych do ww. mapy zawartych na internetowej platformie danych Baza Analiz Systemowych i Wdrożeniowych udostępnionej przez Ministerstwo Zdrowia </t>
    </r>
    <r>
      <rPr>
        <sz val="8"/>
        <color theme="1"/>
        <rFont val="Calibri"/>
        <family val="2"/>
        <charset val="238"/>
        <scheme val="minor"/>
      </rPr>
      <t>32</t>
    </r>
    <r>
      <rPr>
        <sz val="10"/>
        <color theme="1"/>
        <rFont val="Calibri"/>
        <family val="2"/>
        <charset val="238"/>
        <scheme val="minor"/>
      </rPr>
      <t xml:space="preserve"> (dalej: platforma) lub na podstawie sprawozdawczości Narodowego Funduszu Zdrowia za ostatni rok sprawozdawczy, o ile dane wymagane do oceny projektu nie zostały uwzględnione w obowiązującej mapie;
b) Wymiany stołu hemodynamicznego – chyba, ze taki wydatek zostanie uzasadniony stopniem zużycia urządzenia;
c)  Utworzenia nowego ośrodka kardiochirurgicznego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d)   Zwiększenia liczby pracowni lub stołów w zakresie elektrofizjologii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e)   Utworzenia nowego ośrodka kardiochirurgicznego dla dzieci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w  sytuacji,  kiedy  mapa  dopuszcza  utworzenie  jednego  nowego  ośrodka  dla  kilku  województw, należy załączyć do wniosku o dofinansowanie pozytywną rekomendację Komitetu Sterującego ds. koordynacji interwencji EFSI w sektorze zdrowia dla inwestycji.
Istnieje możliwość poprawy/uzupełnienia projektu w zakresie niniejszego kryterium na etapie oceny spełnienia kryteriów wyboru (zgodnie z art. 45 ust. 3 ustawy wdrożeniowej).                                                                                                                                                                                                           </t>
    </r>
    <r>
      <rPr>
        <sz val="8"/>
        <color theme="1"/>
        <rFont val="Calibri"/>
        <family val="2"/>
        <charset val="238"/>
        <scheme val="minor"/>
      </rPr>
      <t>32 Platforma dostępna pod adresem: http://www.mapypotrzebzdrowotnych.mz.gov.pl</t>
    </r>
  </si>
  <si>
    <t>Tak (Data przekazania formularza zmian: 17.06.2021)</t>
  </si>
  <si>
    <t>Nie dotyczy (rezygnacja Wnioskodawcy z realizacji inwestycji)</t>
  </si>
  <si>
    <r>
      <t>10.1 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1</t>
    </r>
    <r>
      <rPr>
        <sz val="10"/>
        <color theme="1"/>
        <rFont val="Calibri"/>
        <family val="2"/>
        <charset val="238"/>
        <scheme val="minor"/>
      </rPr>
      <t xml:space="preserve">                                                                                                                                                                                                        10.2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t>
    </r>
    <r>
      <rPr>
        <sz val="9"/>
        <color theme="1"/>
        <rFont val="Calibri"/>
        <family val="2"/>
        <charset val="238"/>
        <scheme val="minor"/>
      </rPr>
      <t>2</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t>
    </r>
    <r>
      <rPr>
        <sz val="8"/>
        <color theme="1"/>
        <rFont val="Calibri"/>
        <family val="2"/>
        <charset val="238"/>
        <scheme val="minor"/>
      </rPr>
      <t>1 W przypadku projektów, w ramach których nie przewiduje się zwiększenia zakresu udzielania świadczeń opieki zdrowotnej. Spełnienie tego warunku będzie elementem kontroli w czasie realizacji projektu oraz po zakończeniu jego realizacji w ramach tzw. kontroli trwałości.
2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</si>
  <si>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9"/>
        <color theme="1"/>
        <rFont val="Calibri"/>
        <family val="2"/>
        <charset val="238"/>
        <scheme val="minor"/>
      </rPr>
      <t>3</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9"/>
        <color theme="1"/>
        <rFont val="Calibri"/>
        <family val="2"/>
        <charset val="238"/>
        <scheme val="minor"/>
      </rPr>
      <t>4</t>
    </r>
    <r>
      <rPr>
        <sz val="10"/>
        <color theme="1"/>
        <rFont val="Calibri"/>
        <family val="2"/>
        <charset val="238"/>
        <scheme val="minor"/>
      </rPr>
      <t xml:space="preserve">  budowy nowego obiektu;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 nie jest możliwy zakup wyrobów medycznych, analizowanych w mapach potrzeb zdrowotnych </t>
    </r>
    <r>
      <rPr>
        <sz val="8"/>
        <color theme="1"/>
        <rFont val="Calibri"/>
        <family val="2"/>
        <charset val="238"/>
        <scheme val="minor"/>
      </rPr>
      <t>5</t>
    </r>
    <r>
      <rPr>
        <sz val="10"/>
        <color theme="1"/>
        <rFont val="Calibri"/>
        <family val="2"/>
        <charset val="238"/>
        <scheme val="minor"/>
      </rPr>
      <t xml:space="preserve">,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Istnieje możliwość poprawy/uzupełnienia projektu w zakresie niniejszego kryterium na etapie oceny spełnienia kryteriów wyboru (zgodnie z art. 45 ust. 3 ustawy wdrożeniowej).
</t>
    </r>
    <r>
      <rPr>
        <sz val="8"/>
        <color theme="1"/>
        <rFont val="Calibri"/>
        <family val="2"/>
        <charset val="238"/>
        <scheme val="minor"/>
      </rPr>
      <t>3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4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                                                                                                                                                                                                                                                                                                                                                                                                                                            5  analizatorów biochemicznych wieloparametrowych, gammakamer, litotrypterów, rezonansów magnetycznych, urządzeń angiograficznych, tomografów komputerowych, echokardiografów (ultrasonografów kardiologicznych), mammografów, aparatów RTG z opcją naczyniową i obróbką cyfrową, aparatów RTG z torem wizyjnym, aparatów HDR / PDR do brachyterapii, stołów operacyjnych, wskazanych w rozdziale poświęconym zasobom sprz</t>
    </r>
    <r>
      <rPr>
        <sz val="7"/>
        <color theme="1"/>
        <rFont val="Calibri"/>
        <family val="2"/>
        <charset val="238"/>
        <scheme val="minor"/>
      </rPr>
      <t>ętowym w Mapie potrzeb zdrowotnych w zakresie lecznictwa szpitalnego dla danego województwa, która została opublikowana na stronie http://www.mpz.mz.gov.pl/mapy-szpitalne-ustawowe-2018/</t>
    </r>
  </si>
  <si>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</si>
  <si>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r>
      <t>Posiadanie przez podmiot leczniczy akredytacji wydanej na podstawie ustawy z dnia 6 listopada 2008 r. o akredytacji w ochronie zdrowia(dalej: akredytacji) lub jest w okresie przygotowawczym do przeprowadzenia wizyty akredytacyjnej</t>
    </r>
    <r>
      <rPr>
        <sz val="8"/>
        <color theme="1"/>
        <rFont val="Calibri"/>
        <family val="2"/>
        <charset val="238"/>
        <scheme val="minor"/>
      </rPr>
      <t xml:space="preserve"> 9 </t>
    </r>
    <r>
      <rPr>
        <sz val="10"/>
        <color theme="1"/>
        <rFont val="Calibri"/>
        <family val="2"/>
        <charset val="238"/>
        <scheme val="minor"/>
      </rPr>
      <t xml:space="preserve"> lub posiada certyfikat normy EN 15224 – Usługi Ochrony Zdrowia – System Zarządzania Jakością (dalej: certyfikat).
Istnieje możliwość poprawy/uzupełnienia projektu w zakresie niniejszego kryterium na etapie oceny spełnienia kryteriów wyboru (zgodnie z art. 45 ust. 3 ustawy wdrożeniowej).
</t>
    </r>
    <r>
      <rPr>
        <sz val="8"/>
        <color theme="1"/>
        <rFont val="Calibri"/>
        <family val="2"/>
        <charset val="238"/>
        <scheme val="minor"/>
      </rPr>
      <t>9 Okres przygotowawczy rozpoczyna się od daty podpisania umowy w zakresie przeprowadzenia przeglądu akredytacyjnego przez podmiot leczniczy.</t>
    </r>
  </si>
  <si>
    <r>
      <t xml:space="preserve">Przedstawienie przez wnioskodawcę zatwierdzonego przez podmiot tworzący programu restrukturyzacji </t>
    </r>
    <r>
      <rPr>
        <sz val="8"/>
        <color theme="1"/>
        <rFont val="Calibri"/>
        <family val="2"/>
        <charset val="238"/>
        <scheme val="minor"/>
      </rPr>
      <t>10</t>
    </r>
    <r>
      <rPr>
        <sz val="10"/>
        <color theme="1"/>
        <rFont val="Calibri"/>
        <family val="2"/>
        <charset val="238"/>
        <scheme val="minor"/>
      </rPr>
      <t xml:space="preserve"> podmiotu leczniczego zawierającego działania prowadzące do poprawy jego efektywności.
Istnieje możliwość poprawy/uzupełnienia projektu w zakresie niniejszego kryterium na etapie oceny spełnienia kryteriów wyboru (zgodnie z art. 45 ust. 3 ustawy wdrożeniowej).
</t>
    </r>
    <r>
      <rPr>
        <sz val="8"/>
        <color theme="1"/>
        <rFont val="Calibri"/>
        <family val="2"/>
        <charset val="238"/>
        <scheme val="minor"/>
      </rPr>
      <t>10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</si>
  <si>
    <r>
      <t xml:space="preserve">Podmiot leczniczy udziela świadczeń opieki zdrowotnej w ramach modelu opieki koordynowanej </t>
    </r>
    <r>
      <rPr>
        <sz val="8"/>
        <color theme="1"/>
        <rFont val="Calibri"/>
        <family val="2"/>
        <charset val="238"/>
        <scheme val="minor"/>
      </rPr>
      <t>11</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11</t>
    </r>
    <r>
      <rPr>
        <sz val="8"/>
        <color theme="1"/>
        <rFont val="Calibri"/>
        <family val="2"/>
        <charset val="238"/>
        <scheme val="minor"/>
      </rPr>
      <t xml:space="preserve"> Rozumianej zgodnie z definicją opieki koordynowanej zawartej w Podrozdziale 6.3.2.3 Krajowych ram strategicznych. Policy paper dla ochrony zdrowia na lata 2014-2020 (str. 191).</t>
    </r>
  </si>
  <si>
    <r>
      <t>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 na zidentyfikowane deficyty podaży świadczeń opieki zdrowotnej), w tym:
1. Projekt z zakresu chorób nowotworowych nie może przewidywać:
a) zwiększania liczby urządzeń do Pozytonowej Tomografii Emisyjnej (PET),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b) wymiany PET – chyba, że taki wydatek zostanie uzasadniony stopniem zużycia urządzenia;
c) utworzenia nowego ośrodka chemioterapii,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d) zakupu akceleratora liniowego do teleradioterapii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oraz jedynie w miastach wskazanych we właściwej mapie;
e) wymiany akceleratora linowego do teleradioterapii – chyba, że taki wydatek zostanie uzasadniony stopniem zużycia urządzenia, w tym w szczególności, gdy urządzenie ma więcej niż 10 lat.</t>
    </r>
    <r>
      <rPr>
        <sz val="6"/>
        <color theme="1"/>
        <rFont val="Calibri"/>
        <family val="2"/>
        <charset val="238"/>
        <scheme val="minor"/>
      </rPr>
      <t xml:space="preserve">
</t>
    </r>
    <r>
      <rPr>
        <sz val="10"/>
        <color theme="1"/>
        <rFont val="Calibri"/>
        <family val="2"/>
        <charset val="238"/>
        <scheme val="minor"/>
      </rPr>
      <t xml:space="preserve">2. Projekty z zakresu chorób nowotworowych związane z rozwojem usług medycznych lecznictwa onkologicznego </t>
    </r>
    <r>
      <rPr>
        <sz val="8"/>
        <color theme="1"/>
        <rFont val="Calibri"/>
        <family val="2"/>
        <charset val="238"/>
        <scheme val="minor"/>
      </rPr>
      <t>29</t>
    </r>
    <r>
      <rPr>
        <sz val="10"/>
        <color theme="1"/>
        <rFont val="Calibri"/>
        <family val="2"/>
        <charset val="238"/>
        <scheme val="minor"/>
      </rPr>
      <t xml:space="preserve"> w zakresie zabiegów chirurgicznych, w szczególności dotyczące sal operacyjnych, mogą być realizowane wyłącznie przez podmiot leczniczy, który przekroczył wartość progową (próg odcięcia) 60 zrealizowanych radykalnych i oszczędzających zabiegów chirurgicznych </t>
    </r>
    <r>
      <rPr>
        <sz val="8"/>
        <color theme="1"/>
        <rFont val="Calibri"/>
        <family val="2"/>
        <charset val="238"/>
        <scheme val="minor"/>
      </rPr>
      <t>30</t>
    </r>
    <r>
      <rPr>
        <sz val="10"/>
        <color theme="1"/>
        <rFont val="Calibri"/>
        <family val="2"/>
        <charset val="238"/>
        <scheme val="minor"/>
      </rPr>
      <t xml:space="preserve"> rocznie dla nowotworów danej grupy narządowej.                                                                                                                                                                                                                                                                                                                                                                  </t>
    </r>
    <r>
      <rPr>
        <sz val="8"/>
        <color theme="1"/>
        <rFont val="Calibri"/>
        <family val="2"/>
        <charset val="238"/>
        <scheme val="minor"/>
      </rPr>
      <t xml:space="preserve">29 Radykalne zabiegi chirurgiczne rozumiane są zgodnie z listą procedur wg klasyfikacji ICD9 zaklasyfikowanych jako zabiegi radykalne w wybranych grupach nowotworów zamieszczoną na platformie.
30 Wg danych za rok poprzedzający rok złożenia wniosku o dofinansowanie.
</t>
    </r>
  </si>
  <si>
    <t>Kompleksowość udzielania świadczeń kardiologicznych</t>
  </si>
  <si>
    <r>
      <t xml:space="preserve">10.1 Uwzględnienie w projekcie  działań mających na celu modernizację lub doposażenie Bloku Operacyjnego (dalej: BO) 15 w celu poprawy bezpieczeństwa i jakości świadczeń opieki zdrowotnej.                                                                                   10.2 Uwzględnienie w projekcie działań mających na celu modernizację lub doposażenie  Oddziału/ów Anestezjologii i Intensywnej Terapii (dalej: OAiT) 16 w celu poprawy bezpieczeństwa i jakości świadczeń opieki zdrowotnej.                                           10.3 Uwzględnienie w projekcie działań mających na celu zwiększenie liczby stanowisk intensywnej terapii w OAiT </t>
    </r>
    <r>
      <rPr>
        <i/>
        <sz val="8"/>
        <color theme="1"/>
        <rFont val="Calibri"/>
        <family val="2"/>
        <charset val="238"/>
        <scheme val="minor"/>
      </rPr>
      <t>14</t>
    </r>
    <r>
      <rPr>
        <i/>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i/>
        <sz val="8"/>
        <color theme="1"/>
        <rFont val="Calibri"/>
        <family val="2"/>
        <charset val="238"/>
        <scheme val="minor"/>
      </rPr>
      <t>15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16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</si>
  <si>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r>
      <t xml:space="preserve">Udział świadczeń zabiegowych w stosunku do wszystkich świadczeń udzielanych na oddziale o charakterze zabiegowym </t>
    </r>
    <r>
      <rPr>
        <sz val="8"/>
        <color theme="1"/>
        <rFont val="Calibri"/>
        <family val="2"/>
        <charset val="238"/>
        <scheme val="minor"/>
      </rPr>
      <t>17 ,18</t>
    </r>
    <r>
      <rPr>
        <sz val="7"/>
        <color theme="1"/>
        <rFont val="Calibri"/>
        <family val="2"/>
        <charset val="238"/>
        <scheme val="minor"/>
      </rPr>
      <t xml:space="preserve"> </t>
    </r>
    <r>
      <rPr>
        <sz val="10"/>
        <color theme="1"/>
        <rFont val="Calibri"/>
        <family val="2"/>
        <charset val="238"/>
        <scheme val="minor"/>
      </rPr>
      <t>objętym zakresem wsparcia</t>
    </r>
    <r>
      <rPr>
        <sz val="7"/>
        <color theme="1"/>
        <rFont val="Calibri"/>
        <family val="2"/>
        <charset val="238"/>
        <scheme val="minor"/>
      </rPr>
      <t xml:space="preserve"> 19
</t>
    </r>
    <r>
      <rPr>
        <sz val="10"/>
        <color theme="1"/>
        <rFont val="Calibri"/>
        <family val="2"/>
        <charset val="238"/>
        <scheme val="minor"/>
      </rPr>
      <t>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t>
    </r>
    <r>
      <rPr>
        <sz val="8"/>
        <color theme="1"/>
        <rFont val="Calibri"/>
        <family val="2"/>
        <charset val="238"/>
        <scheme val="minor"/>
      </rPr>
      <t xml:space="preserve">17   Zgodnie z danymi dostępnymi na platformie danych Baza Analiz Systemowych i Wdrożeniowych.
18 Wg danych za rok poprzedzający rok składania wniosku o dofinansowanie.
19 Dotyczy projektów uwzględniających w zakresie projektu oddziały o charakterze zabiegowym.
</t>
    </r>
  </si>
  <si>
    <r>
      <t xml:space="preserve">Udział przyjęć w trybie nagłym w stosunku do wszystkich przyjęć na oddziałach o charakterze zachowawczym </t>
    </r>
    <r>
      <rPr>
        <sz val="8"/>
        <color theme="1"/>
        <rFont val="Calibri"/>
        <family val="2"/>
        <charset val="238"/>
        <scheme val="minor"/>
      </rPr>
      <t>20,21</t>
    </r>
    <r>
      <rPr>
        <sz val="7"/>
        <color theme="1"/>
        <rFont val="Calibri"/>
        <family val="2"/>
        <charset val="238"/>
        <scheme val="minor"/>
      </rPr>
      <t xml:space="preserve"> </t>
    </r>
    <r>
      <rPr>
        <sz val="10"/>
        <color theme="1"/>
        <rFont val="Calibri"/>
        <family val="2"/>
        <charset val="238"/>
        <scheme val="minor"/>
      </rPr>
      <t xml:space="preserve">objętym zakresem wsparcia </t>
    </r>
    <r>
      <rPr>
        <sz val="8"/>
        <color theme="1"/>
        <rFont val="Calibri"/>
        <family val="2"/>
        <charset val="238"/>
        <scheme val="minor"/>
      </rPr>
      <t>22</t>
    </r>
    <r>
      <rPr>
        <sz val="7"/>
        <rFont val="Calibri"/>
        <family val="2"/>
        <charset val="238"/>
        <scheme val="minor"/>
      </rPr>
      <t xml:space="preserve">
</t>
    </r>
    <r>
      <rPr>
        <sz val="10"/>
        <rFont val="Calibri"/>
        <family val="2"/>
        <charset val="238"/>
        <scheme val="minor"/>
      </rPr>
      <t>Istnieje możliwość poprawy/uzupełnienia projektu w zakresie niniejszego kryterium na etapie oceny spełnienia kryteriów wyboru (zgodnie z art. 45 ust. 3 ustawy wdrożeniowej).</t>
    </r>
    <r>
      <rPr>
        <sz val="7"/>
        <rFont val="Calibri"/>
        <family val="2"/>
        <charset val="238"/>
        <scheme val="minor"/>
      </rPr>
      <t xml:space="preserve">
</t>
    </r>
    <r>
      <rPr>
        <sz val="8"/>
        <rFont val="Calibri"/>
        <family val="2"/>
        <charset val="238"/>
        <scheme val="minor"/>
      </rPr>
      <t>20  Zgodnie z danymi dostępnymi na platformie danych Baza Analiz Systemowych i Wdrożeniowych.
21 Wg danych za rok poprzedzający rok składania wniosku o dofinansowanie.
22 Dotyczy projektów uwzględniających w zakresie projektu oddziały o charakterze zachowawczym.</t>
    </r>
  </si>
  <si>
    <r>
      <t>Realizacja projektu przyczynia się do koncentracji wykonywania zabiegów kompleksowych 23,24</t>
    </r>
    <r>
      <rPr>
        <sz val="7"/>
        <color theme="1"/>
        <rFont val="Calibri"/>
        <family val="2"/>
        <charset val="238"/>
        <scheme val="minor"/>
      </rPr>
      <t xml:space="preserve">
</t>
    </r>
    <r>
      <rPr>
        <sz val="10"/>
        <color theme="1"/>
        <rFont val="Calibri"/>
        <family val="2"/>
        <charset val="238"/>
        <scheme val="minor"/>
      </rPr>
      <t>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t>
    </r>
    <r>
      <rPr>
        <sz val="8"/>
        <color theme="1"/>
        <rFont val="Calibri"/>
        <family val="2"/>
        <charset val="238"/>
        <scheme val="minor"/>
      </rPr>
      <t>23 Zabiegi kompleksowe – typ zabiegów zdefiniowanych zgodnie z grupami wyróżnionymi w ramach Jednorodnych Grup Pacjentów. Zgodnie z wykazem zabiegów określonym na platformie danych Baza Analiz Systemowych i Wdrożeniowych.
24 Dotyczy projektów uwzględniających w zakresie projektu oddziały o charakterze zabiegowym.</t>
    </r>
  </si>
  <si>
    <r>
      <t xml:space="preserve">Wpływ realizacji projektu na skrócenie średniego czasu hospitalizacji 25 na oddziałach lub innych jednostkach organizacyjnych szpitala objętych zakresem projektu w drugim roku po zakończeniu realizacji projektu w stosunku do roku bazowego (rok poprzedzający rok złożenia wniosku o dofinansowanie).
Istnieje możliwość poprawy/uzupełnienia projektu w zakresie niniejszego kryterium na etapie oceny spełnienia kryteriów wyboru (zgodnie z art. 45 ust. 3 ustawy wdrożeniowej).
</t>
    </r>
    <r>
      <rPr>
        <sz val="8"/>
        <color theme="1"/>
        <rFont val="Calibri"/>
        <family val="2"/>
        <charset val="238"/>
        <scheme val="minor"/>
      </rPr>
      <t>25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</si>
  <si>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r>
      <t xml:space="preserve">Wnioskodawca udziela lub będzie udzielał najpóźniej po zrealizowaniu projektu świadczeń zdrowotnych przy użyciu narzędzi telemedycznych 26  w ramach oddziałów lub jednostek organizacyjnych szpitala objętych zakresem projektu w celu poprawy jakości i trafności wdrażanych metod leczenia.
Istnieje możliwość poprawy/uzupełnienia projektu w zakresie niniejszego kryterium na etapie oceny spełnienia kryteriów wyboru (zgodnie z art. 45 ust. 3 ustawy wdrożeniowej).                                                                                                                                                                                                     </t>
    </r>
    <r>
      <rPr>
        <i/>
        <sz val="8"/>
        <color theme="1"/>
        <rFont val="Calibri"/>
        <family val="2"/>
        <charset val="238"/>
        <scheme val="minor"/>
      </rPr>
      <t xml:space="preserve">26 Narzędzia  telemedyczne  –  narzędzia  służące  dostarczaniu  przez  specjalistów  usług  medycznych,  w  przypadku,  gdy dystans  jest kluczowym  czynnikiem,  wykorzystując  technologie komunikacyjne do wymiany istotnych informacji dla diagnozy, leczenia, profilaktyki, badań, konsultacji czy wiedzy medycznej w celu polepszenia zdrowia pacjenta
                                                                </t>
    </r>
  </si>
  <si>
    <r>
      <rPr>
        <sz val="10"/>
        <color theme="1"/>
        <rFont val="Calibri"/>
        <family val="2"/>
        <charset val="238"/>
        <scheme val="minor"/>
      </rPr>
      <t xml:space="preserve">Działania przewidziane w projekcie obejmują prace modernizacyjne i doposażenie oddziału rehabilitacji ogólnoustrojowej.                                                                                                                                                                                                                                         Istnieje możliwość poprawy/uzupełnienia projektu w zakresie niniejszego kryterium na etapie oceny spełnienia kryteriów wyboru (zgodnie z art. 45 ust. 3 ustawy wdrożeniowej).   </t>
    </r>
    <r>
      <rPr>
        <i/>
        <sz val="10"/>
        <color theme="1"/>
        <rFont val="Calibri"/>
        <family val="2"/>
        <charset val="238"/>
        <scheme val="minor"/>
      </rPr>
      <t xml:space="preserve">                                                                                                                                                                                                                                                                                                                                                  </t>
    </r>
  </si>
  <si>
    <t xml:space="preserve">Narodowy Instytut Onkologii im. Marii Skłodowskiej-Curie - Państwowy Instytut Badawczy w Warszawie </t>
  </si>
  <si>
    <t xml:space="preserve"> </t>
  </si>
  <si>
    <t>Podstawą we właściwej diagnostyce i ocenie postępów leczenia chorób nowotworowych jest obrazowanie medyczne. Badanie  przy użyciu pozytonowej terapii emisyjnej (PET-CT), na tle pozostałych badań obrazowych, pozwala wykryć ogniska chorobowe w bardzo wczesnym stadium rozwoju, zwłaszcza zmiany nowotworowe niemożliwe do wykrycia za pomocą innych technik radiologicznych. Zapotrzebowanie na badania diagnostyczne PET-CT przewyższa możliwości NIO-PIB. Aktualny czas oczekiwania pacjentów na diagnostykę wynosi ok. 3- 6 miesięcy, w zależności od rodzaju badania. W 2020 roku w NIO-PIB liczba wykonanych badań PET-CT wynosiła 2 569. Obecnie w NIO-PIB diagnozowanych przy użyciu PET-CT jest ok. 16 pacjentów dziennie. NIO-PIB dysponuje jednym aparatem PET-CT, został on przekazany do użytku w 2008 roku. Technologia posiadanego sprzętu jest już nieefektywna i znacząco odbiega od obecnych standardów. Aparat jest już mocno wyeksploatowany (co podkreślają również serwisanci), ulega częstym awariom, co zwiększa przestoje w wykonywaniu badań. Dodatkowo od lutego 2023 roku, aparat nie będzie miał gwarantowanego serwisu. Istnieje realne zagrożenie, że już przed upływem 2023 aparat będzie na tyle awaryjny/wysłużony, że zostanie wycofany z użytku. Wobec powyższego, celem zabezpieczenia realizacji badań, NIO-PIB podejmuje działania zmierzające do zakupu nowego aparatu.  Realizacja inwestycji polegająca na zakupie nowego aparatu stworzy warunki do zapewnienia wysokiego standardu oferowanej diagnostyki, w tym do skrócenia czasu badania i zwiększenia bezpieczeństwa radiacyjnego oraz znacznie skróci czas oczekiwania na badanie. W związku z obecnymi ograniczeniami, część pacjentów hospitalizowanych w NIO-PIB jest diagnozowana w innych jednostkach. Niewątpliwie nowy sprzęt umożliwi wykorzystanie potencjału personelu medycznego oraz wypracowanych procedur przez co wpłynie na  zwiększenie liczby udzielanych świadczeń w zakresie pozytonowej terapii emisyjnej. Zakładając pracę na obu aparatach możliwy jest wzrost liczby świadczeń nawet o 80%.  Przy pracy tylko jednego, nowego aparatu - wzrost ten jest szacowany na poziomie 15%. NIO-PIB nie będzie wnioskował o zwiększenie kontraktu z NFZ na badania PET-CT gdyż zakłada się wzrost liczby badań pacjentów w ramach ośrodka (hospitalizowanych w NIO-PIB) oraz w szczególności badań pacjentów onkologicznych w ramach karty DiLO (Karta Diagnostyki i Leczenia Onkologicznego), gdzie świadczenia są nielimitowane. Mając na względzie wiek, zużycie techniczne posiadanego aparatu  oraz zapowiedziany brak serwisu doposażenie NIO-PIB w aparat PET-CT jest niezbędne. Możliwość wykonywania kompleksowych świadczeń medycznych, opartych na nowoczesnej diagnostyce jest strategiczne dla wysokospecjalistycznej jednostki jaką jest NIO-PIB.   Przedmiotowa inwestycja w perspektywie długoterminowej spowoduje zmniejszenie wydatków społecznych (ZUS) w związku ze skróceniem czasu leczenia poprzez lepszą diagnostykę i szybszą możliwością powrotu części pacjentów do czynnej pracy zawodowej. Realizacja projektu zapewni ciągłość kompleksowości leczenia nowotworów w ramach jednej jednostki zapewniając optymalną jakość i szybkość realizacji procesów terapeutyczno-diagnostycznych w zależności od rozpoznania klinicznego i stanu pacjenta. Optymalizacja i standaryzacja nowoczesnych procedur w procesie leczenia poprawia ocenę  zaawansowania choroby, dobór metod diagnostyki i terapii, czym wpływa na poprawę jakości tych procesów, a w efekcie poprawę stanu zdrowia pacjentów. Efektem realizacji projektu będzie nie tylko utrzymanie zoptymalizowanych procesów diagnostyczno-terapeutycznych, ale również korzystanie z odpowiednio dostosowanej do potrzeb pacjentów infrastruktury zapewniając najwyższy stopień bezpieczeństwa radiacyjnego. Realizacja projektu jest również uzasadniona w związku z aktualnymi trendami epidemiologicznymi oraz demograficznymi.  W 2018 roku Krajowy Rejestr Nowotworów odnotował informację o niemal 167,5 tys. nowych zachorowaniach na nowotwory i 101,4 tys. zgonach z ich powodu. Nowotwory złośliwe stanowią drugą przyczynę zgonów w Polsce powodując w 2018 roku 25,9% zgonów mężczyzn i 23,1% zgonów kobiet. Stanowią one istotny problem zdrowotny przede wszystkim u osób w młodych i w średnim wieku (25-64 lat). Zjawisko to jest szczególnie widoczne w populacji kobiet, w której od kilku lat nowotwory są najczęstszą przyczyną zgonów przed 65 rokiem życia, stanowiąc 31% zgonów młodych i 48% zgonów kobiet w średnim wieku</t>
  </si>
  <si>
    <t xml:space="preserve">Narzędzie 12  </t>
  </si>
  <si>
    <t xml:space="preserve">KRYTERIA WYBORU PROJEKTÓW - Działanie 9.2  kryteria dodatkowe formalne właściwe dla projektów  z zakresu chorób układu krążenia, nowotworowych, układu kostno-stawowo-mięśniowego </t>
  </si>
  <si>
    <t xml:space="preserve">KRYTERIA WYBORU PROJEKTÓW - Działanie 9.2 kryteria merytoryczne I stopnia właściwe dla projektów z zakresu chorób układu krążenia, nowotworowych, układu kostno-stawowo-mięśniowego </t>
  </si>
  <si>
    <t>Kierunki prognozowanych trendów zachorowań na nowotwory przedstawione w onkologicznych mapach potrzeb zdrowotnych opracowanych przez Ministerstwo Zdrowia 2020 są spójne z ogólnymi kierunkami prognoz demograficznych skupionych wokół starzenia się społeczeństwa. Prognozowany wzrost zapadalności i chorobowości na nowotwory oznacza jednocześnie wzrost liczby pacjentów onkologicznych, co z kolei przekłada się na wzrost zapotrzebowania na onkologiczne usługi medyczne (diagnostyczne i terapeutyczne). 
Według Mapy potrzeb zdrowotnych 2020 wskaźnik zapadalności na nowotwory w województwie mazowieckim wynosił 175 375 ( wartości bezwzględne) co stanowi 2% wszystkich zachorowalności wśród chorób niezakaźnych w 2019 r. Jednocześnie nowotwory są odpowiedzialne za 32% wszystkich zgonów w województwie. Prognoza epidemiologiczna na lata 2020-2034 dla województwa mazowieckiego zakłada wzrost zachorowalności  na nowotwory o około 3,5% (181 477) przy ogólnym krajowym wzroście o 4,2%. Natomiast prognozowany współczynnik zgonów w roku 2034 dla kraju i dla województwa mazowieckiego wzrośnie o ok. 14,60% (z 16 416 na 18 813 dla woj. mazowieckiego i z 122 080 do 140 009 dla kraju). 
Świadczeniodawca w ramach inwestycji planuje zakup nowego PET. Według danych z 2019 r. dla województwa mazowieckiego, liczba PET wyniosła 6, w porównaniu do 2017 roku gdzie liczba wynosiła 4.  Średni wiek PET w woj. mazowieckim wynosi 6,65 lat, zaś dla kraju odpowiednio 11 lat. NIO-PIB dysponuje jednym aparatem do pozytonowej tomografii emisyjnej, zainstalowanym w 2008 roku. Wiek sprzętu wynosi obecnie 13 lat. PET jest najstarszym aparatem w województwie mazowieckim. Technologia posiadanego sprzętu jest już nieefektywna i znacząco odbiega od obecnych standardów. Według Mapy potrzeb zdrowotnych 2020 w woj. mazowieckim została osiągnięta wymagana liczba aparatów PET jednak z uwagi na wiek, stopień zużycia technicznego posiadanego w NIO-PIB sprzętu, istnieje ryzyko, że w najbliższym czasie aparat zostanie wyłączony z użytkowania z powodu braku wsparcia technicznego. Obecnie posiadany aparat PET wymaga wsparcia serwisu w trybie ciągłym. Serwis jest gwarantowany wyłącznie do lutego 2023 roku. Posiadanie aparatu PET w specjalistycznym ośrodku  świadczącym usługi zdrowotne na najwyższym europejskim poziomie, największym w woj. mazowieckim i jedynym pełnoprofilowym ośrodkiem onkologicznym realizującym pełen zakres świadczeń w dziedzinie radioterapii, onkologii klinicznej, chirurgii onkologicznej oraz chirurgii specyficznej narządowo jest warunkiem koniecznym. Realizacja projektu wpisuje się w działania mające na celu zwiększenie dostępności do diagnostyki i terapii nowotworów złośliwych.  Mając na uwadze przewidywany wzrost zachorowań na choroby nowotworowe wskazywany w Mapie potrzeb zdrowotnych 2020 oraz biorąc pod uwagę znaczenie badań diagnostycznych w leczeniu chorób nowotworowych, doposażenie NIO-PIB w aparat PET-CT jest niezbędne.</t>
  </si>
  <si>
    <t xml:space="preserve">Narzędzie 12: Wsparcie ponadregionalnych podmiotów leczniczych udzielających świadczeń zdrowotnych stacjonarnych i całodobowych na rzecz osób dorosłych, dedykowanych chorobom, które są istotną przyczyną dezaktywizacji zawodowej (roboty budowlane, doposażenie) [C].
</t>
  </si>
  <si>
    <t xml:space="preserve">1. Wsparcie oddziałów oraz innych jednostek organizacyjnych szpitali ponadregionalnych udzielających świadczeń zdrowotnych stacjonarnych i całodobowych na rzecz osób dorosłych, dedykowanych chorobom układu krążenia, nowotworowym, układu kostno–stawowo–mięśniowego, układu oddechowego, psychicznym (roboty budowlane, doposażenie).
2. Wsparcie pracowni diagnostycznych oraz innych jednostek zajmujących się diagnostyką współpracujących z jednostkami wymienionymi w pkt 1, 2 (roboty budowlane, doposażenie, w tym zakup wyrobów medycznych jednorazowego użytku, środków ochrony indywidualnej oraz środków do dezynfekcji).
						</t>
  </si>
  <si>
    <t xml:space="preserve">Projekt spełnia przesłanki określone w art. 38. ust. 2 i 3 ustawy z dnia 11 lipca 2014 r. o zasadach realizacji programów w zakresie polityki spójności finansowanych w perspektywie finansowej 2014–2020. Zgodnie z  art. 38. ust. 3 ustawy z dnia 11 lipca 2014 r. o zasadach realizacji programów w zakresie polityki spójności finansowanych w perspektywie finansowej 2014–2020, w trybie pozakonkursowym mogą być wybierane wyłącznie projekty o strategicznym znaczeniu dla społeczno-gospodarczego rozwoju kraju, regionu lub obszaru objętego realizacją ZIT, lub projekty dotyczące realizacji zadań publicznych. Przedmiotowy projekt dotyczy realizacji zadań publicznych.
Samodzielny Publiczny Szpital Kliniczny Nr 4 w Lublinie to największy ponadregionalny szpital Lubelszczyzny, jedyny ośrodek na Lubelszczyźnie  mogący zapewnić kompleksowe leczenie pacjentów w zakresie wielu rodzajów specjalności. Realizacja projektu obejmująca wsparcie jednostek wysokospecjalistycznego szpitala SPSK Nr 4 w Lublinie udzielającego m.in. świadczeń zdrowotnych stacjonarnych i całodobowych na rzecz osób dorosłych dedykowanych głównie chorobom układu krążenia (w zakresie kardiologii, chirurgii naczyniowej) oraz chorobom układu kostno-stawowo-mięśniowego (w zakresie neurochirurgii) jest uzasadniona z uwagi na unikatowy i strategiczny w skali kraju zakres wysokospecjalistycznych świadczeń realizowanych przez jednostki SPSK Nr 4 objęte projektem. Projekt zakłada poprawę efektywności systemu ochrony zdrowia w kluczowych obszarach. Obejmuje wsparcie trzech oddziałów szpitalnych SPSK 4 dedykowanych chorobom, które stanowią najistotniejsze problemy zdrowotne osób dorosłych tj.: chorobom układu krążenia, układu kostno – stawowo – mięśniowego. Oddziały szpitalne SPSK Nr 4 w Lublinie, których dotyczy projekt, pełnią strategiczną rolę w zabezpieczeniu wysokospecjalistycznych procedur medycznych oraz realizują unikatowe świadczenia zdrowotne w skali całego kraju. Projekt swoim zakresem obejmuje wsparcie Klinicznego Oddziału Kardiologii Inwazyjnej (wymiana 12-letniego aparatu angiograficznego oraz zakup dodatkowego specjalistycznego sprzętu) oraz Zakładu Radiologii Zabiegowej i Neuroradiologii (wymiana 13-letniego dwupłaszczyznowego aparatu neuroangiograficznego oraz zakup dodatkowego oprogramowania i wyposażenia na potrzeby rezonansu serca), który wykonuje w skali roku ponad 74% zabiegów naczyniowych na rzecz Oddziału Chirurgii Naczyniowej (42,85%) i Klinicznego Oddziału Neurochirurgii i Neurochirurgii Dziecięcej (32,02%). Klinika Kardiologii SPSK Nr 4 (w tym Kliniczny Oddział Kardiologii Inwazyjnej z Pracownią Hemodynamiki) jest największym ośrodkiem kardiologicznym na wschód od Wisły, wykonującym wysokospecjalistyczne zabiegi wieńcowe, strukturalne i elektrokardiologiczne. Jako jedyny w Polsce wykonuje zabiegi wieńcowe z wykorzystaniem lasera (ELCA). Jako kompletny ośrodek sercowo-naczyniowy świadczy kompleksową opiekę kardiologiczną. Zakład Radiologii Zabiegowej i Neuroradiologii (ZRZiN) jest prekursorem europejskiej radiologii zabiegowej. Lubelska jednostka powstała jako pierwsza w Europie, inicjując dynamiczny rozwój tej dziedziny medycyny. Podstawą radiologii zabiegowej jest zastosowanie nieoperacyjnej drogi docierania do narządów wewnętrznych poprzez wykorzystanie naturalnego systemu połączeń, jakim jest układ naczyniowy człowieka, w procesie leczenia m.in. chorób układu krążenia czy uszkodzeń pourazowych. ZRZiN zapewnia szpitalowi SPSK 4 możliwość wykonania małoinwazyjnych zabiegów neuroradiologicznych na najwyższym poziomie, wiele z nich to zabiegi unikalne w skali regionu i kraju. Najwięcej zabiegów Zakład wykonuje na rzecz Oddziału Chirurgii Naczyniowej SPSK Nr 4 w Lublinie, który jest jednym z kilku wiodących ośrodków w Polsce realizujących nowatorskie leczenie interwencyjne w obrębie układu żylnego i tętniczego. W ramach ścisłej współpracy z Zakładem Radiologii Zabiegowej SPSK Nr 4 Oddział Chirurgii Naczyniowej realizuje pełny zakres operacji zarówno z zakresu klasycznej chirurgii naczyniowej, jak też i interwencji wewnątrznaczyniowych. W zakresie chirurgii układu żylnego jako jeden z niewielu ośrodków wykonuje wewnątrznaczyniowe leczenie żylaków powrózka nasiennego, leczenie malformacji naczyniowych żylnych i tętniczo – żylnych. W zakresie układu tętniczego, jako jeden z niewielu ośrodków wykonuje operacje zaopatrzenia tętniaków aorty brzusznej stentgraftami branchowanymi i fenestrowanymi. Liczba chorych leczonych tą metodą systematycznie rośnie. Oddział w przypadku powikłań w postaci zacieku stosuje innowacyjne metody w postaci embolizacji oraz fiksacji endowkrętami. Ponadto, wykonuje pełny zakres operacji zarówno metodą klasyczną jak i wewnątrznaczyniową w obrębie całej aorty, tętnic szyjnych, tętnic kończyn górnych i dolnych.  Wiodąca w województwie lubelskim Klinika Neurochirurgii i Neurochirurgii Dziecięcej SPSK Nr 4 w Lublinie jest jedynym ośrodkiem neurochirurgicznym w makroregionie oferującym pełny zakres leczenia operacyjnego nowotworów układu nerwowego, schorzeń naczyniowych Ośrodkowego Układu Nerwowego oraz degeneracyjnych kręgosłupa jak również jednym z kluczowych oddziałów tworzących Regionalny Ośrodek Urazowy utworzony na bazie SPSK-4 zapewniający leczenie chirurgiczne oraz zaawansowaną opiekę okołooperacyjną nad pacjentami po urazach ośrodkowego układu nerwowego. W związku z powyższym zapewnia ona opiekę neurochirurgiczną populacji województwa lubelskiego (2 108 300 wg GUS na koniec 2019) jak również znacznej grupie pacjentów z województw sąsiadujących (wg. danych własnych SPSK4 odsetek pacjentów pochodzących spoza województwa lubelskiego leczonych w Klinice Neurochirurgii i Neurochirurgii Dziecięcej sięga 30%). Choroby układu sercowo-naczyniowego są pierwszą co do częstości przyczyną zgonów mieszkańców województwa lubelskiego, podobnie jak w przypadku wszystkich pozostałych województw. Choroby przewlekłe układu kostno-stawowo-mięśniowego należą do grupy problemów zdrowotnych, które prowadzą do ograniczenia sprawności organizmu, utrudniając lub uniemożliwiając normalne funkcjonowanie jednostek. Jak wskazują badania, w populacji osób powyżej 65 roku życia, choroby układu kostno- stawowego- mięśniowego stanowią przyczynę połowy przypadków ograniczenia sprawności funkcjonalnej. Wśród częstych dolegliwości ze strony układu kostno-stawowo- mięśniowego istotną grupę stanowią bóle kręgosłupa (zmiany zwyrodnieniowe kręgosłupa). Aparat angiograficzny umożliwia pod kontrolą skopii ostrzykiwanie nerwów pacjentom ze zmianami zwyrodnieniowymi stawów kręgosłupa, niekwalifikującym się do zabiegów operacyjnych ze względu na obciążenia ogólnoustrojowe, wykonywanie jednodniowych procedur przeciwbólowych polegających na czasowym odnerwieniu stawów międzykręgowych. Wsparcie wysokospecjalistycznych jednostek w zakresie leczenia chorób, które stanowią jedne z najczęstszych przyczyn zgonów lub ograniczenia sprawności pacjentów jest kluczowe. Doposażenie wysokospecjalistycznego szpitala, realizującego unikatowe świadczenia w sprzęt i aparaturę medyczną wpłynie na poprawę jakości specjalistycznej diagnostyki i terapii. </t>
  </si>
  <si>
    <t>Przedstawiony projekt wpisuje się w  główne kierunki zmian w Polsce mające na celu obniżenie wskaźników zachorowalności i umieralności na choroby układu krążenia i choroby układu kostno-stawowo-mięśniowego oraz poprawę jakości życia chorych w tym zakresie. Jest zgodny z priorytetami i celami przyjętymi do realizacji w wymienionych niżej dokumentach strategicznych.
Policy Paper dla ochrony zdrowia na lata 2014-2020; Projekt wpisuje się w cel główny: zwiększenie długości życia w zdrowiu jako czynnika wpływającego na jakość życia i wzrost gospodarczy w Polsce, którego osiągnięcie możliwe jest m.in. poprzez poprawę dostępu do świadczeń zdrowotnych czy zwiększenie poziomu bezpieczeństwa zdrowotnego społeczeństwa. Projekt odpowiada celom długoterminowym, w tym: celowi 3. Wdrożenie instrumentów podnoszących jakość świadczonych usług zdrowotnych i efektywność systemu opieki zdrowotnej oraz 4. Zwiększenie dostępności do wysokiej jakości usług zdrowotnych w priorytetowych, wynikających z uwarunkowań epidemiologicznych, dziedzinach medycyny. Realizacja celu głównego i celów długookresowych opiera się na realizacji celów operacyjnych. Projekt wpisuje się w kierunek interwencji 1) zmniejszenie zachorowalności i przedwczesnej umieralności z powodu chorób naczyniowo-sercowych, w tym zawałów serca i udarów mózgu.
Szczegółowy Opis Osi Priorytetowych Programu Operacyjnego Infrastruktura i Środowisko 2014-2020; Oś priorytetowa IX Wzmocnienie strategicznej infrastruktury ochrony zdrowia (rozwój strategicznych elementów ochrony zdrowia – specjalistycznych i wysokospecjalistycznych ośrodków medycznych), Działanie 9.2, cel działania: poprawa efektywności systemu ochrony zdrowia w kluczowych obszarach ze względu na trendy epidemiologiczne oraz zasoby pracy, wsparcie infrastruktury ochrony zdrowia o charakterze ponadregionalnym w odniesieniu do wybranych specjalizacji kluczowych ze względu na istniejące trendy epidemiologiczne oraz demograficzne; wsparcie oddziałów szpitalnych w podmiotach leczniczych o znaczeniu ponadregionalnym dedykowanych chorobom, które stanowią najistotniejsze problemy zdrowotne osób dorosłych tj.: chorobom układu krążenia, nowotworowym, układu kostno – stawowo – mięśniowego, układu oddechowego, psychicznym. 
Długookresowa strategia rozwoju kraju 2030; Projekt wpisuje się w cel główny - poprawa jakości życia Polaków rozumiana m.in. jako wzrost dostępności dóbr i usług publicznych (zdefiniowanych, standaryzowanych, efektywnie dostarczanych) bez względu na status rodzinny i miejsce zamieszkania, Cel 6-Rozwój kapitału ludzkiego poprzez wzrost zatrudnienia i stworzenie „workfare state”, kierunek interwencji: Zwiększenie dostępności do wysokiej jakości usług zdrowotnych w priorytetowych, wynikających z uwarunkowań epidemiologicznych, dziedzinach medycyny (np. kardiologia, onkologia, neurologia, medycyna ratunkowa, ortopedia i traumatologia, psychiatria), kontynuowanie działań mających na celu zapewnienie wysokiej jakości usług zdrowotnych poprzez m.in. rozwój nowoczesnej infrastruktury, innowacyjnych technologii medycznych w priorytetowych dziedzinach. Dobry stan zdrowia populacji jest bardzo istotną przesłanką poprawy jakości życia. Zmniejszenie przedwczesnej umieralności, zachorowalności i niepełnosprawności możliwe jest m.in. poprzez poprawę dostępu do wysokiej jakości usług zdrowotnych, tak by umożliwić szybki i efektywny powrót na rynek pracy. 
Strategia Rozwoju Kraju 2020; O poziomie rozwoju kraju i jakości życia ludności świadczy w dużej mierze możliwość korzystania i jakość usług publicznych. W odczuciu społeczności lokalnych, poziom życia mieszkańców zależy wprost od jakości usług publicznych. Dla celu III.2, jako priorytetowy kierunek określono – podnoszenie jakości i dostępności usług publicznych (III.2.1). Przez podnoszenie jakości usług publicznych rozumieć należy poszerzanie zakresu ich świadczenia, wdrożenie mechanizmów monitorowania standardu świadczonych usług oraz partycypację obywateli w określaniu tego standardu.  Zwiększenie dostępu do usług publicznych związane będzie w pierwszej kolejności z dążeniem do wyrównywania dostępności do standardów tych usług w terytorialnym układzie kraju, ze szczególnym uwzględnieniem obszarów wiejskich i peryferyjnych. Kolejnym kierunkiem interwencji publicznej jest zwiększenie efektywności sytemu świadczenia usług publicznych (III.2.2). Zwiększeniu jakości i dostępności usług publicznych będzie towarzyszyło zwiększenie efektywności systemu ich zapewniania i finansowania. Celem bezpośrednim jest poprawa efektywności systemu ochrony zdrowia w zakresie leczenia chorób układu krążenia. Tak sformułowany cel jest w pełni komplementarny z kierunkami interwencji (podniesienie jakości i dostępności usług publicznych oraz zwiększenie efektywności sytemu świadczenia usług publicznych) określonymi w Strategii Rozwoju Kraju 2020.
Strategia Rozwoju Kapitału Ludzkiego; Projekt zgodny jest z celem głównym określającym potrzebę rozwijania kapitału ludzkiego poprzez wydobywanie potencjałów osób, by mogły w pełni uczestniczyć w życiu społecznym, politycznym i ekonomicznym na wszystkich etapach życia. Inwestycja zbieżna jest z celem szczegółowym nr 4 "poprawa zdrowia obywateli oraz podniesienie efektywności opieki zdrowotnej". Realizacja przedmiotowego przedsięwzięcia wpływa na spełnienie wskazanych celów poprzez poprawę stanu zdrowia ludności. W dłuższej perspektywie poprawa zdrowia ludności przełoży się na racjonalizację czasu i kosztów leczenia. Obniżenie absencji chorobowej wpłynie na wzrost liczby osób aktywnych na rynku pracy, zmniejszy wydatki na wypłacane renty, co w perspektywie będzie miało duże znaczenie dla wzrostu gospodarczego województwa i poprawy jakości życia, w szczególności dla zmniejszenia ubóstwa i wykluczenia społecznego z powodu uwarunkowań zdrowotnych.
Strategia Sprawne Państwo; projekt zgodny jest z celem głównym - zwiększenie skuteczności i efektywności państwa otwartego na współpracę z obywatelami. Wpisuje się w cel 5 Efektywne świadczenie usług publicznych, 5.1 efektywny system ochrony zdrowia, kierunek interwencji: 5.1.1 Poprawa infrastruktury ochrony zdrowia, bazy dydaktycznej uczelni medycznych,  5.1.2 Poprawa dostępności do świadczeń zdrowotnych, 5.1.4 Poprawa jakości i bezpieczeństwa świadczeń zdrowotnych. Zgodnie ze strategią jednym z kluczowych zadań jest zapewnienie wysokiej dostępności i jakości udzielanych świadczeń zdrowotnych, zapewniających bezpieczeństwo i satysfakcję pacjentów, przy jednoczesnej optymalizacji kosztów. Planowane przedsięwzięcie wpisuje się w działanie dotyczące wzrostu poziomu inwestycji w niezbędną infrastrukturę medyczną. SPSK Nr 4 w Lublinie stanowi podstawową bazę do działalności naukowej Uniwersytetu Medycznego w Lublinie, dzięki temu ma istotny wpływ na poprawę jakości kształcenia wyższego na kierunkach medycznych. Istotne jest zatem wspieranie zaplecza, gdzie przyszła kadra medyczna może nabywać praktyczne umiejętności. Dla nauczania studentów ogromne znaczenie ma kształcenie w nowoczesnej infrastrukturze, przy wykorzystaniu specjalistycznego sprzętu nowej generacji.
Projekt nie jest uwzględniony w Kontrakcie Terytorialnym.</t>
  </si>
  <si>
    <t>Realizacja wnioskowanego projektu będzie zakładała uzyskanie najlepszych efektów przy jak najmniejszych nakładach. Przy wyborze wariantów realizacji projektu wnioskodawca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dedykowanych chorobom układu krążenia i chorobom układu kostno-stawowo-mięśniowego oraz będzie dążył do maksymalnej efektywności kosztowej projektu, w zakresie samej inwestycji jak i przyszłych kosztów eksploatacyjnych. Projekt dotyczy wymiany dwóch angiografów oraz zakupu dodatkowego niezbędnego wysokospecjalistycznego sprzętu. Wymiana wyeksploatowanych aparatów umożliwi szybsze i lepsze zaopatrywanie nagłych i planowych przypadków oraz pozwoli na zwiększenie bezpieczeństwa pacjentów i personelu przez znaczne zmniejszenie ekspozycji na promieniowanie rtg. 
W wymiarze ekonomicznym realizacja zaplanowanych w projekcie działań umożliwi Beneficjentowi wzrost liczby świadczonych usług, nowy sprzęt nie będzie wymagał tak częstych serwisów, co przełoży się na zwiększenie liczby udzielanych świadczeń i  zwiększy wpływy z NFZ oraz zmniejszy koszty serwisowania starych urządzeń. Ponadto zwiększy się dostępność do nowoczesnych metod leczenia. Obecnie wyeksploatowane, przestarzałe angiografy uniemożliwiają stosowanie nowoczesnych technik, w tym neuroembolizacji np. z użyciem stentów typu flow-diverter, czy też systemu WEB, które dziś dają możliwość leczenia patologii naczyniowych mózgu dotychczas nieosiągalnych dla metod wewnątrznaczyniowych. Zastosowanie nowoczesnych technik neuroembolizacji nie tylko rozszerza wskazania do leczenia, lecz także zmniejsza ryzyko powikłań dla chorych - aspekt ten ma również korzystny wpływ na ekonomiczną stronę działalności szpitala. 
Poprawi się dostępność wysokospecjalistycznych procedur, skróceniu ulegnie czas oczekiwania na zabieg, co zgodnie z Mapą potrzeb zdrowotnych w zakresie kardiologii dla województwa lubelskiego i Polski pozwoli pełniej wykorzystać potencjał placówki oraz zwiększy efektywność kosztową jej funkcjonowania.
Planowany do wymiany angiograf wraz z planowanym specjalistycznym sprzętem na potrzeby Klinicznego Oddziału Kardiologii Inwazyjnej z Pracownią Hemodynamiki umożliwi wykonywanie większej liczby wysokospecjalistycznych procedur kardiologicznych dla pacjentów szpitala i całego regioniu, w tym: koronarografii, złożonej angioplastyki wieńcowej z zastosowaniem stentów, inwazyjnych badań funkcjonalnych serca (FFR, IVUS, QFR), aterektomii rotacyjnej, aterektomii laserowej (jedyny ośrodek w Polsce), zabiegów wysokiego ryzyka z wykorzystaniem urządzeń do wspomagania lewej komory serca.
Planowany do wymiany angiograf na potrzeby Zakładu Radiologii Zabiegowej i Neuroradiologii umożliwi wykonywanie większej liczby wysokospecjalistycznych procedur na rzecz Oddziału Chirurgii Naczyniowej (w tym: Angiografię/Flebografię; Angioplastykę balonową, Chemoembolizację narządową, Stentgrafty, Stentgrafty fenestrowane, Stentowanie tętnic/żył) oraz na rzecz Klinicznego Oddziału Neurochirurgii i Neurochirurgii Dziecięcej (w tym: Angiografię/Flebografię, Angioplastykę balonową, Embolizację tętniaka mózgu, Embolizację). 
Doposażenie szpitala w nowoczesny sprzęt medyczny przyczyni się do lepszej wykrywalności i leczenia jednostek chorobowych pacjentów zgłaszających się do SPSK nr 4 w Lublinie.</t>
  </si>
  <si>
    <t>Projekt swoim zakresem obejmie wsparcie jednostek szpitala ponadregionalnego SPSK Nr 4 w Lublinie udzielającego świadczeń zdrowotnych stacjonarnych i całodobowych na rzecz osób dorosłych dedykowanych głównie chorobom układu krążenia, a także  chorobom układu kostno-stawowo-mięśniowego. Projekt będzie polegał na: wymianie 12-letniego aparatu angiograficznego oraz zakupie dodatkowego specjalistycznego sprzętu na potrzeby Klinicznego Oddziału Kardiologii Inwazyjnej; wymianie 13-letniego dwupłaszczyznowego aparatu neuroangiograficznego oraz zakupie dodatkowego oprogramowania i wyposażenia do rezonansu serca dla Zakładu Radiologii Zabiegowej i Neuroradiologii, który zajmuje się diagnostyką i współpracuje z oddziałami/jednostkami organizacyjnymi szpiala -  na potrzeby głównie Kliniki Kardiologii, Oddziału Chirurgii Naczyniowej i Klinicznego Oddziału Neurochirurgii i Neurochirurgii Dziecięcej. 
Zadanie nr 1 Zakup sprzętu medycznego i wyposażenia
1.1. WYMIANA APARATU ANGIOGRAFICZNRGO W PRACOWNI HEMODYNAMIKI (KLINICZNYM ODDZIALE KARDIOLOGII INWAZYJNEJ Z PRACOWNIĄ HEOMDYNAMIKI) - zakup nowego aparatu angiograficznego oraz prace adaptacyjne niezbędne do posadowienia nowego aparatu.
Wymiana istniejącego aparatu angiograficznego ma na celu konieczne zastąpienie  posiadanego aparatu GE Innova 3100 zakupionego w roku 2008, na którym wykonano do tej pory bardzo dużą liczbę zabiegów diagnostycznych i terapeutycznych tj. ok. 12 000 zabiegów koronarografii i około 7 000 zabiegów angioplastyki wieńcowej.
1.2. WYMIANA DWUPŁASZCZYZNOWEGO APARATU NEUROANGIOGRAFICZNEGO W ZAKŁADZIE RADIOLOGII ZABIEGOWEJ I NEURORADIOLOGII (DZIAŁAJĄCEGO GŁÓWNIE NA POTRZEBY ODDZIAŁU CHIRURGII NACZYNIOWEJ I KLINICZNEGO ODDZIAŁU NEUROCHIRURGII I NEUROCHIRURGII DZIECIĘCEJ) - zakup nowego dwupłaszczyznowego aparatu neuroangiograficznego oraz prace adaptacyjne niezbędne do posadowienia nowego aparatu.
Zadanie ma na celu konieczną wymianę obecnie używanego neuroangiografu dwupłaszczyznowego na nowy, w pełni nowoczesny aparat z możliwością instalacji w miejscu aktualnie istniejącego. Należy podkreślić, iż Zarówno Oddział Chirurgii Naczyniowej, jak i Kliniczny Oddział Neurochirurgii i Neurochirurgii Dziecięcej są to oddziały świadczące usługi głównie dla osób dorosłych. W skali roku przyjęcia pacjentów do 18 roku życia stanowią jedynie pojedyncze przypadki. W roku 2020 w SPSK4 hospitalizowano 323 pacjentów do 18 roku życia, w tym na Oddziale Neurochirurgii i Neurochirurgii Dziecięcej zaledwie 38 pacjentów, a na Oddziale Chirurgii Naczyniowej 3 pacjentów, pozostałe to przyjęcia do innych oddziałów.  Planowany do zakupu angiograf dla Zakladu Radiologii Zabiegowej i Neuroradiologii, który wykonuje świadczenia na rzecz Klinicznego Oddziału Neurochirurgii i Neurochirurgii Dziecięcej w zakresie chorób układu kostno-stawowo - mięśniowego umożliwi pod kontrolą skopii ostrzykiwanie nerwów pacjentom ze zmianami zwyrodnieniowymi stawów kręgosłupa, niekwalifikujacym się do zabiegów operacyjnych ze względnu na obciążenia ogólnoustrojowe, wykonywanie jedniodniowych procedrur przeciwbólowych polegających na czasowym odnerwieniu stawów międzykręgowych - zabiegi te nie są wykonywane u dzieci. W związku z tym zakres rzeczowy projektu nie dotyczy leczenia dzieci.
1.3. ZAKUP DODATKOWEGO OPROGRAMOWANIA I WYPOSAŻENIA NA POTRZEBY REZONANSU SERCA DLA ZAKŁADU RADIOLOGII ZABIEGOWEJ I NEURORADIOLOGII -  zakup dodatkowego oprogramowania i oprzyrządowania pozwalającego na rozszerzoną diagnostykę serca, w tym m.in. zaawansowaną analizę kardiologiczną dla systemu syngo.via, oprzyrządowanie do bramkowania akwizycji sygnałem ekg; wyspecjalizowane sekwencje kardiologiczne.
1.4 ZAKUP DODATKOWEGO SPRZĘTU MEDYCZNEGO DLA KLINICZNEGO ODDZIAŁU KARDIOLOGII INWAZYJNEJ Z PRACOWNIĄ HEMODYNAMIKI niezbędnego do udzielania wysokospecjalistycznych procedur kardiologicznych.
Zadanie nr 2 Promocja projektu
Zadanie obejmuje zakup i montaż tablicy informacyjno-pamiątkowej oraz zakup naklejek na sprzęt.</t>
  </si>
  <si>
    <t>Projekt jest zgodny z aktualnie obowiązującymi mapami potrzeb zdrowotnych. Działania objęte projektem wpisują się w zakres „Map potrzeb zdrowotnych 2020” (MPZ 2020). Projekt dotyczy wymiany dwóch wyeksploatowanych angiografów - zgodnie z MPZ 2020 uzasadniona jest wymiana wyeksploatowanego specjalistycznego sprzętu medycznego celem zapewnienia odpowiedniego stanu zasobów sprzętowych i ciągłości świadczeń. Jak wynika z prognozy zapotrzebowania  w 2022 r. w Lublinie zapotrzebowanie na wymianę angiografów ma wysoki priorytet, prognozuje się wymianę 6 szt. angiografów, a do 2025 r. - 7 szt. 
Ponadto, zgodnie z MPZ 2020 grupy chorób, których dotyczy projekt, są jednymi z  najistotniejszych w kontekście potrzeb zdrowotnych.
1. Zgodnie ze strukturą zgonów (umieralność w Polsce 2015-2017) pierwszą co do wielkości grupę chorób z najwyższą umieralnością zarówno dla Polski jak i dla woj. lubelskiego stanowią choroby kardiologiczne (liczba zgonów [tys.]: Polska: 290,97, 26,72%, województwo lubelskie: 17,31, 29,08%)
2. Zgodnie z analizą grup poszczególnych chorób: udział chorób kardiologicznych we wszystkich hospitalizacjach w województwie lubelskim stanowi 13,4 % (58,36 tys.) w stosunku do pozostałych przyczyn hospitalizacji, jest to najwyższy wskaźnik w porównaniu do innych województw. 
3. Udział chorób układu kostno-mięśniowego we wszystkich hospitalizacjach w województwie lubelskim wynosi 6,2% (27,25 tys.) i plasuje ten region na czwartym miejscu w porównaniu do wszystkich województw. 
4. Na przestrzeni ostatnich kilku lat zauważalny jest w Polsce wzrost współczynnika liczby pacjentów w zakresie Kardiologia – hospitalizacja: do roku 2016 poniżej 400 tys., a w ostatnich latach (2019) już ponad 433 tys., z czego w województwie lubelskim odnotowano 127,937 pacjentów i 142,044 hospitalizacji (współczynnik  na 100 tysięcy ludności wyniósł 811). W grupie Chorób układu krążenia (zakres Szpital) SPSK Nr 4 jako szpital ogólnopolski sprawozdał największą liczbę w woj. lubelskim hospitalizacji, tj. 676 (ogółem województwo: 681), pacjentów: 2,583 (ogółem w województwie: 2,595).
5. Najliczniejszą grupą pod względem liczby hospitalizacji jest zbiór rozpoznań „Choroba niedokrwienna serca”. W 2019 w Polsce  odnotowano ponad 169 tys. hospitalizacji (ponad 164 tys. pacjentów) z powodu tego rozpoznania, w woj. lubelskim: 66,803 pacjentów i 68,725 hospitalizacji (współczynnik 470).
6. Kolejną najliczniejszą grupą pod względem liczby hospitalizacji jest zbiór rozpoznań „Migotanie i trzepotanie przedsionków”. Wskaźnik chorobowości szpitalnej - Migotanie i trzepotanie przedsionków: woj. lubelskie - wartość bezwzględna: 9 856 tys. pacjentów i na 100 tys. ludności: 462,0. W 2016 roku w województwie lubelskim odnotowano 9,79 tys. hospitalizacji z powodu rozpoznań zakwalifikowanych jako Migotanie i trzepotanie przedsionków, co stanowiło 17,04% wszystkich hospitalizacji z powodu rozpoznań, które zakwalifikowano do grupy choroby kardiologiczne.  Zgodnie z MPZ 2020 liczba pacjentów (2019) z tej grupy w Polsce wyniosła 15,922 tys., przy liczbie hospitalizacji 17,707 tys. Dla woj. lubelskiego jest to druga najliczniejsza grupa: 24,741 pacjentów, 34,938 hospitalizacji (współczynnik na 100 tys. ludności: 89). 
7. Trzecia grupa to „Zastoinowa niewydolność serca”: 19,892 tys. pacjentów, 21,424 hospitalizacji (współczynnik 136). 
8. Inne choroby sercowo-naczyniowe i układu krążenia: 16,501 tys. pacjentów, 16,957 hospitalizacji (współczynnik 115).
Analizując dane z MPZ 2020 warto podkreślić także, iż w 7/24 powiatów województwa lubelskiego umieralność z powodu chorób kardiologicznych jest wyższa od ogólnopolskiej. Z corocznych zestawień statystycznych wynika, że liczba chorych z zaburzeniami rytmu serca stale rośnie, a choroby układu sercowo−naczyniowego są obecnie jedną z najczęstszych przyczyn hospitalizacji oraz trwałej niezdolności do pracy, a także zgonów.
Jednym z wyróżnionych przez Światową Organizację Zdrowia czynników wpływających na stan zdrowia populacji jest ochrona zdrowia (rozumiana m.in. jako dostępność oraz jakość opieki zdrowotnej). Ze względu na różnice w dostępności do systemu ochrony zdrowia choroby w niektórych regionach kraju są rzadziej i później wykrywane. Ważne jest, by niwelować różnice w dostępie do specjalistycznych usług, zwłaszcza w zakresie chorób układu krążenia, czy chorób układu kostno - stawowo- mięśniowego, zwiększając dostępność do małoinwazyjnych zabiegów. W Pracowni Hemodynamiki Klinicznego Oddziału Kardiologii Inwazyjnej SPSK4 rocznie wykonuje się ponad 2 tys. zabiegów, w tym ponad 1,6 tys. zabiegów koronarografii i ponad 0,7 tys. zabiegów angioplastyki wieńcowej (PCI - przezskórne interwencje wieńcowe) - dane za rok 2019. W latach 2022–2031 dla grupy choroba niedokrwienna serca (choroba wieńcowa) w wariancie minimalnym prognozuje się w Polsce wzrost zapadalności rejestrowanej. W roku 2022 zapadalność rejestrowana będzie wynosiła 190,2 tys. (w woj. lubelskim: 10,32 tys.) i do 2031 r. wzrośnie do 209,3 tys.(w woj. lubelskim do 11,25 tys.) (wzrost o 10 %). Wsparcie ponadregionalnego ośrodka (Kliniki Kardiologii SPSK4), który jako jedyny w Polsce wykonuje zabiegi wieńcowe z wykorzystaniem lasera (ELCA) będzie kluczowe przy prognozowanym wzroście zapadalności na chorobę wieńcową. 
W zakresie chirurgii naczyniowej - układu tętniczego rośnie zapotrzebowanie na operacje zaopatrzenia tętniaków aorty brzusznej stentgraftami branchowanymi i fenestrowanymi. Liczba chorych leczonych tą metodą systematycznie rośnie.
W zakresie neurochirurgii jednym z istniejących problemów jest szybko postępujące starzenie populacji województwa lubelskiego. Wg danych dla województwa lubelskiego w latach 2005-2018 mediana wieku ludności Lubelszczyzny wzrosła z 36,5 do 41 lat, co wskazuje na szybko postępujący proces starzenia się populacji. Jednocześnie przeciętny okres przeżycia w tym samym okresie wydłużył się dla mężczyzn z 69,9 do 73,6 lat a dla kobiet od 79,9 do 82,7 lat, co również wskazuje na wyraźny trend w kierunku starzenia się populacji województwa lubelskiego. Uwzględniając epidemiologię schorzeń Ośrodkowego Układu Nerwowego, w perspektywie następnych 5-10 lat nastąpi wzrost zapotrzebowania na leczenie neurochirurgiczne. Z perspektywy prognozowanych przesunięć w strukturze wiekowej populacji sugerujących wzrost liczby mieszkańców województwa w wieku poprodukcyjnym z 428 000 w 2015 do 594 000 w 2040 oznacza to około 25% wzrost liczby chorych kwalifikujących się do leczenia neurochirurgicznego. W woj. lubelskim na 100 tys. ludności przypada zaledwie 1,03 urządzeń angiograficznych. Ostatnie dziesięciolecie to przede wszystkim rozwój angioplastyki, która wraz z wprowadzaniem protez wewnątrznaczyniowych stała się najczęściej wykonywanym zabiegiem w pracowniach radiologii. Angioplastyka i protezowanie wewnątrznaczyniowe znajdują zastosowanie w leczeniu zwężeń i niedrożności naczyń o różnej etiologii, a także tętniaków aorty brzusznej i piersiowej. Zapotrzebowanie na tego typu zabiegi stale rośnie. Zakład Radiologii Zabiegowej i Neuroradiologii w 2019 r. wykonał na potrzeby jednostek szpitala ponad 1,8 tys. zabiegów, w tym na potrzeby Oddziału Chirurgii Naczyniowej 0,6 tys. zabiegów, na potrzeby Klinicznego Oddziału Neurochirurgii i Neurochirurgii Dziecięcej prawie 0,5 tys. zabiegów. Pracownia neuroradiologii od roku 2016 wykonuje nowoczesne zabiegi mechanicznej trombektomii u chorych z ostrymi udarami niedokrwiennymi mózgu. W latach 2016-2020 wykonano łącznie ponad 800 zabiegów trombektomii, z czego 250 w roku 2020, czyli najwięcej spośród wszystkich ośrodków udarowych w Polsce. SPSK Nr 4 w Lublinie jest jednym z najlepiej zorganizowanych w kraju ośrodków leczenia ostrych udarów niedokrwiennych, ważne zatem jest, by wyeksploatowany aparat angiograficzny w Zakładzie wymienić na nowy, dający możliwości zwiększenia dostępu do nowoczesnych form leczenia oraz innowacyjnych i nowoczesnych technologii medycznych.</t>
  </si>
  <si>
    <t xml:space="preserve">* przyznanie dofinansowania będzie możliwe po uzyskaniu zgody IZ/MF na zwiększenie procentowego udziału środków współfinansowania krajowego z budżetu państwa </t>
  </si>
  <si>
    <t>POIiŚ.9.P.278, POIiŚ.9.P.279</t>
  </si>
  <si>
    <t>Jednostka miary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</si>
</sst>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zł&quot;_-;\-* #,##0.00\ &quot;zł&quot;_-;_-* &quot;-&quot;??\ &quot;zł&quot;_-;_-@_-"/>
    <numFmt numFmtId="164" formatCode="_-* #,##0.00\ _z_ł_-;\-* #,##0.00\ _z_ł_-;_-* &quot;-&quot;??\ _z_ł_-;_-@_-"/>
    <numFmt numFmtId="165" formatCode="#,##0.00_ ;\-#,##0.00\ "/>
    <numFmt numFmtId="166" formatCode="yyyy\-mm\-dd"/>
    <numFmt numFmtId="167" formatCode="_-* #,##0.00,_z_ł_-;\-* #,##0.00,_z_ł_-;_-* \-??\ _z_ł_-;_-@_-"/>
    <numFmt numFmtId="168" formatCode="_-* #,##0.0000\ _z_ł_-;\-* #,##0.0000\ _z_ł_-;_-* &quot;-&quot;??\ _z_ł_-;_-@_-"/>
    <numFmt numFmtId="169" formatCode="0.000"/>
    <numFmt numFmtId="170" formatCode="#,##0.000"/>
  </numFmts>
  <fonts count="43"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sz val="8"/>
      <color theme="1"/>
      <name val="Calibri"/>
      <family val="2"/>
      <charset val="238"/>
      <scheme val="minor"/>
    </font>
    <font>
      <sz val="10"/>
      <name val="Arial"/>
      <family val="2"/>
      <charset val="238"/>
    </font>
    <font>
      <sz val="11"/>
      <color indexed="8"/>
      <name val="Calibri"/>
      <family val="2"/>
      <charset val="1"/>
    </font>
    <font>
      <sz val="6"/>
      <color theme="1"/>
      <name val="Calibri"/>
      <family val="2"/>
      <charset val="238"/>
      <scheme val="minor"/>
    </font>
    <font>
      <i/>
      <sz val="10"/>
      <name val="Calibri"/>
      <family val="2"/>
      <charset val="238"/>
      <scheme val="minor"/>
    </font>
    <font>
      <sz val="11"/>
      <color rgb="FF000000"/>
      <name val="Calibri"/>
      <family val="2"/>
      <charset val="238"/>
    </font>
    <font>
      <sz val="9"/>
      <color theme="1"/>
      <name val="Calibri"/>
      <family val="2"/>
      <charset val="238"/>
      <scheme val="minor"/>
    </font>
    <font>
      <sz val="11"/>
      <color indexed="9"/>
      <name val="Calibri"/>
      <family val="2"/>
      <charset val="238"/>
    </font>
    <font>
      <sz val="11"/>
      <color theme="0"/>
      <name val="Calibri"/>
      <family val="2"/>
      <scheme val="minor"/>
    </font>
    <font>
      <sz val="8"/>
      <color theme="1"/>
      <name val="Calibri"/>
      <family val="2"/>
      <charset val="238"/>
    </font>
    <font>
      <sz val="8"/>
      <color theme="1"/>
      <name val="Calibri"/>
      <family val="2"/>
      <charset val="238"/>
    </font>
    <font>
      <u/>
      <sz val="10"/>
      <color theme="1"/>
      <name val="Calibri"/>
      <family val="2"/>
      <charset val="238"/>
      <scheme val="minor"/>
    </font>
    <font>
      <i/>
      <sz val="8"/>
      <color theme="1"/>
      <name val="Calibri"/>
      <family val="2"/>
      <charset val="238"/>
      <scheme val="minor"/>
    </font>
    <font>
      <sz val="8"/>
      <color rgb="FF000000"/>
      <name val="Calibri"/>
      <family val="2"/>
      <charset val="238"/>
    </font>
    <font>
      <sz val="8"/>
      <color indexed="8"/>
      <name val="Calibri"/>
      <family val="2"/>
      <charset val="238"/>
    </font>
    <font>
      <sz val="10"/>
      <color rgb="FF000000"/>
      <name val="Calibri"/>
      <family val="2"/>
      <charset val="238"/>
    </font>
    <font>
      <sz val="8"/>
      <name val="Calibri"/>
      <family val="2"/>
      <charset val="238"/>
    </font>
    <font>
      <b/>
      <sz val="10"/>
      <name val="Calibri"/>
      <family val="2"/>
      <charset val="238"/>
      <scheme val="minor"/>
    </font>
    <font>
      <sz val="10"/>
      <color rgb="FFFF0000"/>
      <name val="Calibri"/>
      <family val="2"/>
      <charset val="238"/>
      <scheme val="minor"/>
    </font>
    <font>
      <sz val="10"/>
      <name val="Calibri"/>
      <family val="2"/>
      <charset val="238"/>
    </font>
    <font>
      <sz val="8"/>
      <name val="Calibri"/>
      <family val="2"/>
      <charset val="238"/>
      <scheme val="minor"/>
    </font>
    <font>
      <sz val="12"/>
      <color theme="1"/>
      <name val="Calibri"/>
      <family val="2"/>
      <charset val="238"/>
      <scheme val="minor"/>
    </font>
    <font>
      <sz val="11"/>
      <name val="Calibri"/>
      <family val="2"/>
      <charset val="238"/>
      <scheme val="minor"/>
    </font>
    <font>
      <sz val="8"/>
      <color theme="1"/>
      <name val="Calibri"/>
    </font>
    <font>
      <b/>
      <sz val="11"/>
      <name val="Calibri"/>
      <family val="2"/>
      <charset val="238"/>
      <scheme val="minor"/>
    </font>
    <font>
      <sz val="9"/>
      <name val="Calibri"/>
      <family val="2"/>
      <charset val="238"/>
      <scheme val="minor"/>
    </font>
    <font>
      <b/>
      <u/>
      <sz val="10"/>
      <name val="Calibri"/>
      <family val="2"/>
      <charset val="238"/>
      <scheme val="minor"/>
    </font>
    <font>
      <sz val="7"/>
      <name val="Calibri"/>
      <family val="2"/>
      <charset val="238"/>
      <scheme val="minor"/>
    </font>
  </fonts>
  <fills count="34">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rgb="FFF2DCDB"/>
        <bgColor rgb="FFF2DCDB"/>
      </patternFill>
    </fill>
    <fill>
      <patternFill patternType="solid">
        <fgColor theme="6" tint="0.79998168889431442"/>
        <bgColor indexed="65"/>
      </patternFill>
    </fill>
    <fill>
      <patternFill patternType="solid">
        <fgColor indexed="23"/>
        <bgColor indexed="50"/>
      </patternFill>
    </fill>
    <fill>
      <patternFill patternType="solid">
        <fgColor indexed="42"/>
        <bgColor indexed="27"/>
      </patternFill>
    </fill>
    <fill>
      <patternFill patternType="solid">
        <fgColor indexed="22"/>
        <bgColor indexed="31"/>
      </patternFill>
    </fill>
    <fill>
      <patternFill patternType="solid">
        <fgColor theme="6"/>
        <bgColor indexed="64"/>
      </patternFill>
    </fill>
    <fill>
      <patternFill patternType="solid">
        <fgColor theme="6" tint="0.79995117038483843"/>
        <bgColor indexed="64"/>
      </patternFill>
    </fill>
    <fill>
      <patternFill patternType="solid">
        <fgColor theme="5" tint="0.79995117038483843"/>
        <bgColor indexed="64"/>
      </patternFill>
    </fill>
    <fill>
      <patternFill patternType="solid">
        <fgColor theme="0" tint="-0.14999847407452621"/>
        <bgColor indexed="64"/>
      </patternFill>
    </fill>
    <fill>
      <patternFill patternType="solid">
        <fgColor rgb="FFFFFFFF"/>
      </patternFill>
    </fill>
    <fill>
      <patternFill patternType="solid">
        <fgColor theme="0"/>
      </patternFill>
    </fill>
    <fill>
      <patternFill patternType="solid">
        <fgColor theme="0"/>
        <bgColor indexed="9"/>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rgb="FF00B0F0"/>
        <bgColor indexed="64"/>
      </patternFill>
    </fill>
  </fills>
  <borders count="6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indexed="64"/>
      </left>
      <right style="medium">
        <color indexed="64"/>
      </right>
      <top style="thin">
        <color indexed="64"/>
      </top>
      <bottom style="medium">
        <color indexed="64"/>
      </bottom>
      <diagonal/>
    </border>
    <border>
      <left style="thin">
        <color rgb="FF979991"/>
      </left>
      <right/>
      <top style="thin">
        <color rgb="FF979991"/>
      </top>
      <bottom/>
      <diagonal/>
    </border>
    <border>
      <left style="medium">
        <color rgb="FF000000"/>
      </left>
      <right style="medium">
        <color rgb="FF000000"/>
      </right>
      <top style="medium">
        <color rgb="FF000000"/>
      </top>
      <bottom style="medium">
        <color rgb="FF000000"/>
      </bottom>
      <diagonal/>
    </border>
    <border>
      <left style="thin">
        <color rgb="FF979991"/>
      </left>
      <right/>
      <top/>
      <bottom style="thin">
        <color rgb="FF979991"/>
      </bottom>
      <diagonal/>
    </border>
    <border>
      <left style="medium">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s>
  <cellStyleXfs count="145">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7" fillId="0" borderId="0"/>
    <xf numFmtId="164" fontId="7"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7" fillId="0" borderId="0" applyFont="0" applyFill="0" applyBorder="0" applyAlignment="0" applyProtection="0"/>
    <xf numFmtId="164" fontId="9"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164" fontId="10" fillId="0" borderId="0" applyFont="0" applyFill="0" applyBorder="0" applyAlignment="0" applyProtection="0"/>
    <xf numFmtId="9" fontId="10" fillId="0" borderId="0" applyFont="0" applyFill="0" applyBorder="0" applyAlignment="0" applyProtection="0"/>
    <xf numFmtId="44" fontId="7" fillId="0" borderId="0" applyFont="0" applyFill="0" applyBorder="0" applyAlignment="0" applyProtection="0"/>
    <xf numFmtId="0" fontId="1" fillId="0" borderId="0"/>
    <xf numFmtId="164" fontId="10"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 fillId="0" borderId="0" applyFont="0" applyFill="0" applyBorder="0" applyAlignment="0" applyProtection="0"/>
    <xf numFmtId="164" fontId="7" fillId="0" borderId="0" applyFont="0" applyFill="0" applyBorder="0" applyAlignment="0" applyProtection="0"/>
    <xf numFmtId="164" fontId="9"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9" fillId="0" borderId="0" applyFont="0" applyFill="0" applyBorder="0" applyAlignment="0" applyProtection="0"/>
    <xf numFmtId="164" fontId="7" fillId="0" borderId="0" applyFont="0" applyFill="0" applyBorder="0" applyAlignment="0" applyProtection="0"/>
    <xf numFmtId="0" fontId="1" fillId="0" borderId="0"/>
    <xf numFmtId="0" fontId="9" fillId="0" borderId="0"/>
    <xf numFmtId="0" fontId="9" fillId="0" borderId="0"/>
    <xf numFmtId="0" fontId="1" fillId="11" borderId="0" applyNumberFormat="0" applyBorder="0" applyAlignment="0" applyProtection="0"/>
    <xf numFmtId="0" fontId="9" fillId="0" borderId="0"/>
    <xf numFmtId="164" fontId="10" fillId="0" borderId="0" applyFont="0" applyFill="0" applyBorder="0" applyAlignment="0" applyProtection="0"/>
    <xf numFmtId="0" fontId="1" fillId="12" borderId="0" applyNumberFormat="0" applyBorder="0" applyAlignment="0" applyProtection="0"/>
    <xf numFmtId="0" fontId="9" fillId="0" borderId="0"/>
    <xf numFmtId="0" fontId="9" fillId="0" borderId="0"/>
    <xf numFmtId="0" fontId="9" fillId="0" borderId="0"/>
    <xf numFmtId="9" fontId="9" fillId="0" borderId="0" applyFill="0" applyBorder="0" applyAlignment="0" applyProtection="0"/>
    <xf numFmtId="0" fontId="9" fillId="0" borderId="0"/>
    <xf numFmtId="0" fontId="9" fillId="13" borderId="0" applyNumberFormat="0" applyBorder="0" applyAlignment="0" applyProtection="0"/>
    <xf numFmtId="0" fontId="9" fillId="0" borderId="0"/>
    <xf numFmtId="0" fontId="9" fillId="0" borderId="0"/>
    <xf numFmtId="0" fontId="16" fillId="0" borderId="0"/>
    <xf numFmtId="9" fontId="17" fillId="0" borderId="0" applyBorder="0" applyProtection="0"/>
    <xf numFmtId="0" fontId="9" fillId="14" borderId="0" applyBorder="0" applyProtection="0"/>
    <xf numFmtId="9" fontId="10" fillId="0" borderId="0" applyFont="0" applyFill="0" applyBorder="0" applyAlignment="0" applyProtection="0"/>
    <xf numFmtId="167" fontId="8" fillId="0" borderId="0" applyBorder="0" applyProtection="0"/>
    <xf numFmtId="0" fontId="20" fillId="15" borderId="0" applyBorder="0" applyProtection="0"/>
    <xf numFmtId="0" fontId="9" fillId="0" borderId="0"/>
    <xf numFmtId="0" fontId="20" fillId="0" borderId="0"/>
    <xf numFmtId="0" fontId="20" fillId="18" borderId="0" applyNumberFormat="0" applyFont="0" applyBorder="0" applyProtection="0"/>
    <xf numFmtId="9" fontId="20" fillId="0" borderId="0" applyFont="0" applyBorder="0" applyProtection="0"/>
    <xf numFmtId="0" fontId="22"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3" fillId="23" borderId="0" applyNumberFormat="0" applyBorder="0" applyAlignment="0" applyProtection="0"/>
    <xf numFmtId="0" fontId="7" fillId="24" borderId="0" applyNumberFormat="0" applyBorder="0" applyAlignment="0" applyProtection="0"/>
    <xf numFmtId="0" fontId="7" fillId="0" borderId="0"/>
    <xf numFmtId="0" fontId="7" fillId="0" borderId="0"/>
    <xf numFmtId="0" fontId="7" fillId="0" borderId="0"/>
    <xf numFmtId="0" fontId="7" fillId="25" borderId="0" applyNumberFormat="0" applyBorder="0" applyAlignment="0" applyProtection="0"/>
    <xf numFmtId="0" fontId="7" fillId="0" borderId="0"/>
    <xf numFmtId="0" fontId="7" fillId="0" borderId="0"/>
    <xf numFmtId="0" fontId="1" fillId="0" borderId="0"/>
    <xf numFmtId="0" fontId="30" fillId="2" borderId="57" applyFont="0">
      <alignment horizontal="center" wrapText="1" readingOrder="1"/>
    </xf>
  </cellStyleXfs>
  <cellXfs count="513">
    <xf numFmtId="0" fontId="0" fillId="0" borderId="0" xfId="0"/>
    <xf numFmtId="0" fontId="2" fillId="0" borderId="0" xfId="0" applyFont="1"/>
    <xf numFmtId="0" fontId="2" fillId="0" borderId="0" xfId="0" applyFont="1" applyFill="1"/>
    <xf numFmtId="0" fontId="2" fillId="4" borderId="5" xfId="0" applyFont="1" applyFill="1" applyBorder="1" applyAlignment="1" applyProtection="1">
      <alignment horizontal="center" vertical="center" wrapText="1"/>
    </xf>
    <xf numFmtId="0" fontId="0" fillId="0" borderId="0" xfId="0"/>
    <xf numFmtId="0" fontId="11" fillId="7" borderId="4" xfId="0" applyFont="1" applyFill="1" applyBorder="1" applyAlignment="1">
      <alignment horizontal="center" vertical="center"/>
    </xf>
    <xf numFmtId="0" fontId="2" fillId="10" borderId="4" xfId="0" applyFont="1" applyFill="1" applyBorder="1" applyAlignment="1">
      <alignment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2" fillId="10" borderId="15" xfId="0" applyFont="1" applyFill="1" applyBorder="1" applyAlignment="1">
      <alignment horizontal="center"/>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0" borderId="12" xfId="0" applyFont="1" applyFill="1" applyBorder="1" applyAlignment="1">
      <alignment horizontal="center"/>
    </xf>
    <xf numFmtId="0" fontId="2" fillId="10"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2" fillId="10" borderId="25" xfId="0" applyFont="1" applyFill="1" applyBorder="1" applyAlignment="1">
      <alignment vertical="center" wrapText="1"/>
    </xf>
    <xf numFmtId="0" fontId="2" fillId="10" borderId="18" xfId="0" applyFont="1" applyFill="1" applyBorder="1" applyAlignment="1">
      <alignment vertical="center" wrapText="1"/>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xf>
    <xf numFmtId="0" fontId="2" fillId="10" borderId="4" xfId="0" applyFont="1" applyFill="1" applyBorder="1" applyAlignment="1">
      <alignment horizontal="center" vertical="center"/>
    </xf>
    <xf numFmtId="0" fontId="2" fillId="0" borderId="4" xfId="0" applyFont="1" applyBorder="1" applyAlignment="1">
      <alignment horizontal="justify" vertical="center"/>
    </xf>
    <xf numFmtId="0" fontId="2" fillId="0" borderId="0" xfId="0" applyFont="1" applyAlignment="1">
      <alignment horizontal="justify" vertical="center"/>
    </xf>
    <xf numFmtId="0" fontId="2" fillId="10"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2" borderId="4" xfId="0" applyFont="1" applyFill="1" applyBorder="1" applyAlignment="1">
      <alignment vertical="center" wrapText="1"/>
    </xf>
    <xf numFmtId="0" fontId="2" fillId="0" borderId="4" xfId="0" applyFont="1" applyFill="1" applyBorder="1" applyAlignment="1">
      <alignment horizontal="center" vertical="center"/>
    </xf>
    <xf numFmtId="0" fontId="2" fillId="2" borderId="4" xfId="0" applyFont="1" applyFill="1" applyBorder="1" applyAlignment="1">
      <alignment horizontal="left" vertical="center" wrapText="1"/>
    </xf>
    <xf numFmtId="0" fontId="13" fillId="9" borderId="29" xfId="0" applyFont="1" applyFill="1" applyBorder="1" applyAlignment="1">
      <alignment horizontal="center" wrapText="1"/>
    </xf>
    <xf numFmtId="0" fontId="3"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3" fillId="9" borderId="29" xfId="0" applyFont="1" applyFill="1" applyBorder="1" applyAlignment="1">
      <alignment horizontal="center" vertical="center" wrapText="1"/>
    </xf>
    <xf numFmtId="0" fontId="12" fillId="0" borderId="44" xfId="0" applyFont="1" applyBorder="1" applyAlignment="1">
      <alignment horizontal="center" vertical="top" wrapText="1"/>
    </xf>
    <xf numFmtId="0" fontId="2" fillId="0" borderId="4" xfId="0" applyFont="1" applyFill="1" applyBorder="1" applyAlignment="1">
      <alignment vertical="center" wrapText="1"/>
    </xf>
    <xf numFmtId="4" fontId="0" fillId="0" borderId="0" xfId="0" applyNumberFormat="1"/>
    <xf numFmtId="0" fontId="4" fillId="17" borderId="46" xfId="0" applyFont="1" applyFill="1" applyBorder="1" applyAlignment="1" applyProtection="1">
      <alignment horizontal="center" vertical="center" wrapText="1"/>
    </xf>
    <xf numFmtId="164" fontId="0" fillId="0" borderId="0" xfId="0" applyNumberFormat="1"/>
    <xf numFmtId="0" fontId="2" fillId="2" borderId="4" xfId="0" applyFont="1" applyFill="1" applyBorder="1" applyAlignment="1">
      <alignment vertical="center" wrapText="1"/>
    </xf>
    <xf numFmtId="0" fontId="2" fillId="6" borderId="0" xfId="0" applyFont="1" applyFill="1"/>
    <xf numFmtId="0" fontId="2" fillId="0" borderId="4" xfId="0" applyFont="1" applyFill="1" applyBorder="1" applyAlignment="1">
      <alignment horizontal="justify" vertical="center" wrapText="1"/>
    </xf>
    <xf numFmtId="0" fontId="2" fillId="0" borderId="4" xfId="0" applyFont="1" applyFill="1" applyBorder="1" applyAlignment="1">
      <alignment horizontal="justify" vertical="center"/>
    </xf>
    <xf numFmtId="0" fontId="2" fillId="0" borderId="0" xfId="0" applyFont="1" applyFill="1" applyAlignment="1">
      <alignment vertical="top" wrapText="1"/>
    </xf>
    <xf numFmtId="4" fontId="3" fillId="0" borderId="0" xfId="1" applyNumberFormat="1" applyFont="1" applyBorder="1" applyAlignment="1" applyProtection="1">
      <alignment horizontal="center" vertical="center" wrapText="1"/>
      <protection locked="0"/>
    </xf>
    <xf numFmtId="0" fontId="2" fillId="0" borderId="0" xfId="0" applyFont="1" applyBorder="1"/>
    <xf numFmtId="0" fontId="0" fillId="2" borderId="0" xfId="0" applyFill="1"/>
    <xf numFmtId="168" fontId="0" fillId="2" borderId="0" xfId="0" applyNumberFormat="1" applyFill="1"/>
    <xf numFmtId="4" fontId="0" fillId="2" borderId="0" xfId="0" applyNumberFormat="1" applyFill="1"/>
    <xf numFmtId="0" fontId="4" fillId="9" borderId="29" xfId="0" applyFont="1" applyFill="1" applyBorder="1" applyAlignment="1">
      <alignment horizontal="center" wrapText="1"/>
    </xf>
    <xf numFmtId="0" fontId="4" fillId="9" borderId="29" xfId="0" applyFont="1" applyFill="1" applyBorder="1" applyAlignment="1">
      <alignment horizontal="center" vertical="center" wrapText="1"/>
    </xf>
    <xf numFmtId="0" fontId="2" fillId="9" borderId="29"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12" fillId="2" borderId="49" xfId="0" applyFont="1" applyFill="1" applyBorder="1" applyAlignment="1">
      <alignment horizontal="center" vertical="center" wrapText="1"/>
    </xf>
    <xf numFmtId="166" fontId="12" fillId="2" borderId="49" xfId="0" applyNumberFormat="1" applyFont="1" applyFill="1" applyBorder="1" applyAlignment="1">
      <alignment horizontal="center" vertical="center" wrapText="1"/>
    </xf>
    <xf numFmtId="4" fontId="12" fillId="2" borderId="49" xfId="0" applyNumberFormat="1" applyFont="1" applyFill="1" applyBorder="1" applyAlignment="1">
      <alignment horizontal="right" vertical="center" wrapText="1"/>
    </xf>
    <xf numFmtId="0" fontId="12" fillId="0" borderId="49" xfId="0" applyFont="1" applyBorder="1" applyAlignment="1">
      <alignment horizontal="center" vertical="top" wrapText="1"/>
    </xf>
    <xf numFmtId="0" fontId="2" fillId="26" borderId="28" xfId="0" applyFont="1" applyFill="1" applyBorder="1" applyAlignment="1">
      <alignment horizontal="center"/>
    </xf>
    <xf numFmtId="0" fontId="5" fillId="2" borderId="4" xfId="0" applyFont="1" applyFill="1" applyBorder="1" applyAlignment="1">
      <alignment vertical="center" wrapText="1"/>
    </xf>
    <xf numFmtId="0" fontId="3" fillId="2" borderId="49" xfId="0" applyFont="1" applyFill="1" applyBorder="1" applyAlignment="1">
      <alignment horizontal="center" vertical="center" wrapText="1"/>
    </xf>
    <xf numFmtId="0" fontId="2" fillId="2" borderId="49" xfId="0" applyFont="1" applyFill="1" applyBorder="1" applyAlignment="1">
      <alignment horizontal="left" vertical="center" wrapText="1"/>
    </xf>
    <xf numFmtId="0" fontId="24" fillId="0" borderId="44" xfId="0" applyFont="1" applyBorder="1" applyAlignment="1">
      <alignment horizontal="center" vertical="top" wrapText="1"/>
    </xf>
    <xf numFmtId="0" fontId="24" fillId="0" borderId="49" xfId="0" applyFont="1" applyBorder="1" applyAlignment="1">
      <alignment horizontal="center" vertical="top" wrapText="1"/>
    </xf>
    <xf numFmtId="0" fontId="3" fillId="0" borderId="1" xfId="0" applyFont="1" applyFill="1" applyBorder="1" applyAlignment="1">
      <alignment horizontal="center" vertical="center" wrapText="1"/>
    </xf>
    <xf numFmtId="0" fontId="2" fillId="0" borderId="49" xfId="0" applyFont="1" applyFill="1" applyBorder="1" applyAlignment="1">
      <alignment horizontal="left" wrapText="1"/>
    </xf>
    <xf numFmtId="4" fontId="2" fillId="0" borderId="0" xfId="0" applyNumberFormat="1" applyFont="1"/>
    <xf numFmtId="165" fontId="5" fillId="2" borderId="4" xfId="0" applyNumberFormat="1" applyFont="1" applyFill="1" applyBorder="1" applyAlignment="1">
      <alignment horizontal="center" vertical="center"/>
    </xf>
    <xf numFmtId="4" fontId="5" fillId="2" borderId="4" xfId="0" applyNumberFormat="1" applyFont="1" applyFill="1" applyBorder="1" applyAlignment="1">
      <alignment horizontal="center" vertical="center"/>
    </xf>
    <xf numFmtId="165" fontId="5" fillId="2" borderId="49" xfId="0" applyNumberFormat="1" applyFont="1" applyFill="1" applyBorder="1" applyAlignment="1">
      <alignment horizontal="center" vertical="center"/>
    </xf>
    <xf numFmtId="4" fontId="5" fillId="2" borderId="49" xfId="0" applyNumberFormat="1" applyFont="1" applyFill="1" applyBorder="1" applyAlignment="1">
      <alignment horizontal="center" vertical="center"/>
    </xf>
    <xf numFmtId="0" fontId="25" fillId="27" borderId="49" xfId="0" applyFont="1" applyFill="1" applyBorder="1" applyAlignment="1">
      <alignment horizontal="center" vertical="top" wrapText="1"/>
    </xf>
    <xf numFmtId="0" fontId="15" fillId="0" borderId="0" xfId="0" applyFont="1"/>
    <xf numFmtId="0" fontId="25" fillId="27" borderId="53" xfId="0" applyFont="1" applyFill="1" applyBorder="1" applyAlignment="1">
      <alignment horizontal="center" vertical="top" wrapText="1"/>
    </xf>
    <xf numFmtId="166" fontId="12" fillId="2" borderId="49" xfId="0" applyNumberFormat="1" applyFont="1" applyFill="1" applyBorder="1" applyAlignment="1">
      <alignment horizontal="left" vertical="top" wrapText="1"/>
    </xf>
    <xf numFmtId="0" fontId="12" fillId="2" borderId="49" xfId="0" applyFont="1" applyFill="1" applyBorder="1" applyAlignment="1">
      <alignment horizontal="center" vertical="top" wrapText="1"/>
    </xf>
    <xf numFmtId="0" fontId="12" fillId="27" borderId="53" xfId="0" applyFont="1" applyFill="1" applyBorder="1" applyAlignment="1">
      <alignment horizontal="center" vertical="top" wrapText="1"/>
    </xf>
    <xf numFmtId="0" fontId="2" fillId="0" borderId="49" xfId="0" applyFont="1" applyBorder="1" applyAlignment="1">
      <alignment vertical="center" wrapText="1"/>
    </xf>
    <xf numFmtId="0" fontId="12" fillId="0" borderId="48" xfId="0" applyFont="1" applyBorder="1" applyAlignment="1">
      <alignment horizontal="center" vertical="top" wrapText="1"/>
    </xf>
    <xf numFmtId="0" fontId="12" fillId="27" borderId="56" xfId="0" applyFont="1" applyFill="1" applyBorder="1" applyAlignment="1">
      <alignment horizontal="center" vertical="top" wrapText="1"/>
    </xf>
    <xf numFmtId="0" fontId="28" fillId="2" borderId="49" xfId="0" applyFont="1" applyFill="1" applyBorder="1" applyAlignment="1">
      <alignment horizontal="center" vertical="center" wrapText="1"/>
    </xf>
    <xf numFmtId="0" fontId="12" fillId="28" borderId="49" xfId="0" applyFont="1" applyFill="1" applyBorder="1" applyAlignment="1">
      <alignment horizontal="center" vertical="top" wrapText="1"/>
    </xf>
    <xf numFmtId="0" fontId="29" fillId="29" borderId="49" xfId="0" applyFont="1" applyFill="1" applyBorder="1" applyAlignment="1">
      <alignment horizontal="center" vertical="center" wrapText="1"/>
    </xf>
    <xf numFmtId="0" fontId="5" fillId="0" borderId="4" xfId="0" applyFont="1" applyBorder="1" applyAlignment="1">
      <alignment horizontal="center" vertical="center"/>
    </xf>
    <xf numFmtId="4" fontId="12" fillId="27" borderId="53" xfId="0" applyNumberFormat="1" applyFont="1" applyFill="1" applyBorder="1" applyAlignment="1">
      <alignment horizontal="right" vertical="top" wrapText="1"/>
    </xf>
    <xf numFmtId="4" fontId="12" fillId="27" borderId="54" xfId="0" applyNumberFormat="1" applyFont="1" applyFill="1" applyBorder="1" applyAlignment="1">
      <alignment horizontal="right" vertical="top" wrapText="1"/>
    </xf>
    <xf numFmtId="0" fontId="31" fillId="27" borderId="53" xfId="0" applyFont="1" applyFill="1" applyBorder="1" applyAlignment="1">
      <alignment horizontal="center" vertical="top" wrapText="1"/>
    </xf>
    <xf numFmtId="0" fontId="31" fillId="0" borderId="49" xfId="0" applyFont="1" applyBorder="1" applyAlignment="1">
      <alignment horizontal="center" vertical="top" wrapText="1"/>
    </xf>
    <xf numFmtId="0" fontId="31" fillId="27" borderId="56" xfId="0" applyFont="1" applyFill="1" applyBorder="1" applyAlignment="1">
      <alignment horizontal="center" vertical="top" wrapText="1"/>
    </xf>
    <xf numFmtId="0" fontId="31" fillId="27" borderId="58" xfId="0" applyFont="1" applyFill="1" applyBorder="1" applyAlignment="1">
      <alignment horizontal="center" vertical="top" wrapText="1"/>
    </xf>
    <xf numFmtId="0" fontId="31" fillId="27" borderId="49" xfId="0" applyFont="1" applyFill="1" applyBorder="1" applyAlignment="1">
      <alignment horizontal="center" vertical="top" wrapText="1"/>
    </xf>
    <xf numFmtId="0" fontId="15" fillId="0" borderId="49" xfId="0" applyFont="1" applyBorder="1" applyAlignment="1">
      <alignment horizontal="justify" vertical="center"/>
    </xf>
    <xf numFmtId="0" fontId="31" fillId="27" borderId="48" xfId="0" applyFont="1" applyFill="1" applyBorder="1" applyAlignment="1">
      <alignment horizontal="center" vertical="top" wrapText="1"/>
    </xf>
    <xf numFmtId="0" fontId="15" fillId="0" borderId="48" xfId="0" applyFont="1" applyBorder="1" applyAlignment="1">
      <alignment horizontal="justify" vertical="center"/>
    </xf>
    <xf numFmtId="166" fontId="12" fillId="27" borderId="49" xfId="0" applyNumberFormat="1" applyFont="1" applyFill="1" applyBorder="1" applyAlignment="1">
      <alignment horizontal="left" vertical="top" wrapText="1"/>
    </xf>
    <xf numFmtId="166" fontId="12" fillId="27" borderId="53" xfId="0" applyNumberFormat="1" applyFont="1" applyFill="1" applyBorder="1" applyAlignment="1">
      <alignment horizontal="left" vertical="top" wrapText="1"/>
    </xf>
    <xf numFmtId="0" fontId="5" fillId="30" borderId="21" xfId="1" applyFont="1" applyFill="1" applyBorder="1" applyAlignment="1">
      <alignment horizontal="center" vertical="center" wrapText="1"/>
    </xf>
    <xf numFmtId="0" fontId="5" fillId="30" borderId="59" xfId="1" applyFont="1" applyFill="1" applyBorder="1" applyAlignment="1">
      <alignment horizontal="center" vertical="center" wrapText="1"/>
    </xf>
    <xf numFmtId="0" fontId="19" fillId="31" borderId="13" xfId="1" applyFont="1" applyFill="1" applyBorder="1" applyAlignment="1" applyProtection="1">
      <alignment horizontal="center" vertical="center" wrapText="1"/>
      <protection locked="0"/>
    </xf>
    <xf numFmtId="0" fontId="19" fillId="31" borderId="14" xfId="1" applyFont="1" applyFill="1" applyBorder="1" applyAlignment="1" applyProtection="1">
      <alignment horizontal="center" vertical="center" wrapText="1"/>
      <protection locked="0"/>
    </xf>
    <xf numFmtId="4" fontId="19" fillId="0" borderId="49" xfId="1" applyNumberFormat="1" applyFont="1" applyBorder="1" applyAlignment="1" applyProtection="1">
      <alignment vertical="center" wrapText="1"/>
      <protection locked="0"/>
    </xf>
    <xf numFmtId="9" fontId="19" fillId="0" borderId="22" xfId="17" applyFont="1" applyBorder="1" applyAlignment="1" applyProtection="1">
      <alignment horizontal="right" vertical="center" wrapText="1"/>
      <protection locked="0"/>
    </xf>
    <xf numFmtId="0" fontId="5" fillId="30" borderId="61" xfId="1" applyFont="1" applyFill="1" applyBorder="1" applyAlignment="1">
      <alignment horizontal="center" vertical="center" wrapText="1"/>
    </xf>
    <xf numFmtId="165" fontId="2" fillId="0" borderId="0" xfId="0" applyNumberFormat="1" applyFont="1" applyBorder="1"/>
    <xf numFmtId="0" fontId="25" fillId="2" borderId="49" xfId="0" applyFont="1" applyFill="1" applyBorder="1" applyAlignment="1">
      <alignment horizontal="center" vertical="top" wrapText="1"/>
    </xf>
    <xf numFmtId="0" fontId="31" fillId="2" borderId="49" xfId="0" applyFont="1" applyFill="1" applyBorder="1" applyAlignment="1">
      <alignment horizontal="center" vertical="top" wrapText="1"/>
    </xf>
    <xf numFmtId="0" fontId="2" fillId="4" borderId="49" xfId="0" applyFont="1" applyFill="1" applyBorder="1" applyAlignment="1">
      <alignment horizontal="center" vertical="center" wrapText="1"/>
    </xf>
    <xf numFmtId="0" fontId="2" fillId="0" borderId="49" xfId="0" applyFont="1" applyBorder="1" applyAlignment="1">
      <alignment horizontal="center" vertical="center"/>
    </xf>
    <xf numFmtId="0" fontId="2" fillId="2" borderId="0" xfId="0" applyFont="1" applyFill="1" applyAlignment="1">
      <alignment vertical="center" wrapText="1"/>
    </xf>
    <xf numFmtId="0" fontId="31" fillId="27" borderId="0" xfId="0" applyFont="1" applyFill="1" applyBorder="1" applyAlignment="1">
      <alignment horizontal="center" vertical="top" wrapText="1"/>
    </xf>
    <xf numFmtId="0" fontId="15" fillId="0" borderId="48" xfId="0" applyFont="1" applyBorder="1" applyAlignment="1">
      <alignment horizontal="left" vertical="top"/>
    </xf>
    <xf numFmtId="0" fontId="31" fillId="0" borderId="48" xfId="0" applyFont="1" applyBorder="1" applyAlignment="1">
      <alignment horizontal="center" vertical="top" wrapText="1"/>
    </xf>
    <xf numFmtId="0" fontId="31" fillId="0" borderId="7" xfId="0" applyFont="1" applyBorder="1" applyAlignment="1">
      <alignment horizontal="center" vertical="top" wrapText="1"/>
    </xf>
    <xf numFmtId="0" fontId="15" fillId="0" borderId="49" xfId="0" applyFont="1" applyBorder="1" applyAlignment="1">
      <alignment horizontal="left" vertical="top" wrapText="1"/>
    </xf>
    <xf numFmtId="0" fontId="15" fillId="0" borderId="0" xfId="0" applyFont="1" applyAlignment="1">
      <alignment vertical="top"/>
    </xf>
    <xf numFmtId="0" fontId="12" fillId="0" borderId="7" xfId="0" applyFont="1" applyBorder="1" applyAlignment="1">
      <alignment horizontal="center" vertical="top" wrapText="1"/>
    </xf>
    <xf numFmtId="0" fontId="38" fillId="27" borderId="53" xfId="0" applyFont="1" applyFill="1" applyBorder="1" applyAlignment="1">
      <alignment horizontal="center" vertical="top" wrapText="1"/>
    </xf>
    <xf numFmtId="166" fontId="38" fillId="27" borderId="53" xfId="0" applyNumberFormat="1" applyFont="1" applyFill="1" applyBorder="1" applyAlignment="1">
      <alignment horizontal="left" vertical="top" wrapText="1"/>
    </xf>
    <xf numFmtId="4" fontId="38" fillId="27" borderId="53" xfId="0" applyNumberFormat="1" applyFont="1" applyFill="1" applyBorder="1" applyAlignment="1">
      <alignment horizontal="right" vertical="top" wrapText="1"/>
    </xf>
    <xf numFmtId="4" fontId="38" fillId="27" borderId="54" xfId="0" applyNumberFormat="1" applyFont="1" applyFill="1" applyBorder="1" applyAlignment="1">
      <alignment horizontal="right" vertical="top" wrapText="1"/>
    </xf>
    <xf numFmtId="166" fontId="38" fillId="2" borderId="53" xfId="0" applyNumberFormat="1" applyFont="1" applyFill="1" applyBorder="1" applyAlignment="1">
      <alignment horizontal="left" vertical="top" wrapText="1"/>
    </xf>
    <xf numFmtId="4" fontId="38" fillId="2" borderId="53" xfId="0" applyNumberFormat="1" applyFont="1" applyFill="1" applyBorder="1" applyAlignment="1">
      <alignment horizontal="right" vertical="top" wrapText="1"/>
    </xf>
    <xf numFmtId="4" fontId="38" fillId="2" borderId="54" xfId="0" applyNumberFormat="1" applyFont="1" applyFill="1" applyBorder="1" applyAlignment="1">
      <alignment horizontal="right" vertical="top" wrapText="1"/>
    </xf>
    <xf numFmtId="0" fontId="12" fillId="0" borderId="49" xfId="0" applyFont="1" applyBorder="1" applyAlignment="1">
      <alignment horizontal="left" vertical="top"/>
    </xf>
    <xf numFmtId="0" fontId="15" fillId="27" borderId="53" xfId="0" applyFont="1" applyFill="1" applyBorder="1" applyAlignment="1">
      <alignment horizontal="center" vertical="top" wrapText="1"/>
    </xf>
    <xf numFmtId="0" fontId="13" fillId="9" borderId="29" xfId="0" applyFont="1" applyFill="1" applyBorder="1" applyAlignment="1">
      <alignment horizontal="center" vertical="center" wrapText="1"/>
    </xf>
    <xf numFmtId="0" fontId="2" fillId="2" borderId="49" xfId="0" applyFont="1" applyFill="1" applyBorder="1" applyAlignment="1">
      <alignment vertical="center" wrapText="1"/>
    </xf>
    <xf numFmtId="0" fontId="13" fillId="9" borderId="29" xfId="0" applyFont="1" applyFill="1" applyBorder="1" applyAlignment="1">
      <alignment horizontal="center" vertical="center" wrapText="1"/>
    </xf>
    <xf numFmtId="0" fontId="38" fillId="27" borderId="56" xfId="0" applyFont="1" applyFill="1" applyBorder="1" applyAlignment="1">
      <alignment horizontal="center" vertical="top" wrapText="1"/>
    </xf>
    <xf numFmtId="0" fontId="2" fillId="2" borderId="49" xfId="0" applyFont="1" applyFill="1" applyBorder="1" applyAlignment="1">
      <alignment horizontal="center" vertical="center"/>
    </xf>
    <xf numFmtId="0" fontId="2" fillId="2" borderId="4" xfId="0" applyFont="1" applyFill="1" applyBorder="1" applyAlignment="1">
      <alignment vertical="center" wrapText="1"/>
    </xf>
    <xf numFmtId="4" fontId="5" fillId="2" borderId="8" xfId="1" applyNumberFormat="1" applyFont="1" applyFill="1" applyBorder="1" applyAlignment="1" applyProtection="1">
      <alignment horizontal="center" vertical="center" wrapText="1"/>
      <protection locked="0"/>
    </xf>
    <xf numFmtId="0" fontId="5" fillId="30" borderId="15" xfId="1" applyFont="1" applyFill="1" applyBorder="1" applyAlignment="1">
      <alignment horizontal="center" vertical="center" wrapText="1"/>
    </xf>
    <xf numFmtId="0" fontId="5" fillId="30" borderId="12" xfId="1" applyFont="1" applyFill="1" applyBorder="1" applyAlignment="1">
      <alignment horizontal="center" vertical="center" wrapText="1"/>
    </xf>
    <xf numFmtId="0" fontId="5" fillId="31" borderId="49" xfId="1" applyFont="1" applyFill="1" applyBorder="1" applyAlignment="1">
      <alignment vertical="center" wrapText="1"/>
    </xf>
    <xf numFmtId="0" fontId="5" fillId="31" borderId="49" xfId="1" applyFont="1" applyFill="1" applyBorder="1" applyAlignment="1" applyProtection="1">
      <alignment horizontal="center" vertical="center" wrapText="1"/>
      <protection locked="0"/>
    </xf>
    <xf numFmtId="0" fontId="3" fillId="9" borderId="29" xfId="0" applyFont="1" applyFill="1" applyBorder="1" applyAlignment="1">
      <alignment horizontal="center" vertical="center" wrapText="1"/>
    </xf>
    <xf numFmtId="0" fontId="2" fillId="0" borderId="49" xfId="0" applyFont="1" applyBorder="1" applyAlignment="1">
      <alignment horizontal="center" vertical="center" wrapText="1"/>
    </xf>
    <xf numFmtId="0" fontId="3" fillId="0" borderId="49" xfId="0" applyFont="1" applyBorder="1" applyAlignment="1">
      <alignment wrapText="1"/>
    </xf>
    <xf numFmtId="0" fontId="3" fillId="0" borderId="49" xfId="0" applyFont="1" applyBorder="1" applyAlignment="1">
      <alignment vertical="center" wrapText="1"/>
    </xf>
    <xf numFmtId="0" fontId="5" fillId="10" borderId="7" xfId="0" applyFont="1" applyFill="1" applyBorder="1" applyAlignment="1">
      <alignment horizontal="center" vertical="center"/>
    </xf>
    <xf numFmtId="0" fontId="2" fillId="0" borderId="49" xfId="0" applyFont="1" applyFill="1" applyBorder="1" applyAlignment="1">
      <alignment horizontal="center" vertical="center" wrapText="1"/>
    </xf>
    <xf numFmtId="4" fontId="19" fillId="2" borderId="49" xfId="1" applyNumberFormat="1" applyFont="1" applyFill="1" applyBorder="1" applyAlignment="1" applyProtection="1">
      <alignment vertical="center" wrapText="1"/>
      <protection locked="0"/>
    </xf>
    <xf numFmtId="4" fontId="19" fillId="2" borderId="17" xfId="1" applyNumberFormat="1" applyFont="1" applyFill="1" applyBorder="1" applyAlignment="1" applyProtection="1">
      <alignment vertical="center" wrapText="1"/>
      <protection locked="0"/>
    </xf>
    <xf numFmtId="9" fontId="19" fillId="2" borderId="22" xfId="17" applyFont="1" applyFill="1" applyBorder="1" applyAlignment="1" applyProtection="1">
      <alignment horizontal="right" vertical="center" wrapText="1"/>
      <protection locked="0"/>
    </xf>
    <xf numFmtId="9" fontId="19" fillId="2" borderId="55" xfId="17" applyFont="1" applyFill="1" applyBorder="1" applyAlignment="1" applyProtection="1">
      <alignment horizontal="right" vertical="center" wrapText="1"/>
      <protection locked="0"/>
    </xf>
    <xf numFmtId="2" fontId="19" fillId="0" borderId="49" xfId="1" applyNumberFormat="1" applyFont="1" applyBorder="1" applyAlignment="1" applyProtection="1">
      <alignment vertical="center" wrapText="1"/>
      <protection locked="0"/>
    </xf>
    <xf numFmtId="3" fontId="19" fillId="0" borderId="49" xfId="1" applyNumberFormat="1" applyFont="1" applyBorder="1" applyAlignment="1" applyProtection="1">
      <alignment vertical="center" wrapText="1"/>
      <protection locked="0"/>
    </xf>
    <xf numFmtId="164" fontId="19" fillId="0" borderId="49" xfId="18" applyFont="1" applyBorder="1" applyAlignment="1" applyProtection="1">
      <alignment vertical="center" wrapText="1"/>
      <protection locked="0"/>
    </xf>
    <xf numFmtId="169" fontId="19" fillId="0" borderId="49" xfId="1" applyNumberFormat="1" applyFont="1" applyBorder="1" applyAlignment="1" applyProtection="1">
      <alignment vertical="center" wrapText="1"/>
      <protection locked="0"/>
    </xf>
    <xf numFmtId="4" fontId="5" fillId="2" borderId="3" xfId="1" applyNumberFormat="1" applyFont="1" applyFill="1" applyBorder="1" applyAlignment="1" applyProtection="1">
      <alignment horizontal="center" vertical="center" wrapText="1"/>
      <protection locked="0"/>
    </xf>
    <xf numFmtId="0" fontId="2" fillId="0" borderId="4" xfId="0" applyFont="1" applyBorder="1" applyAlignment="1">
      <alignment horizontal="left" vertical="center" wrapText="1"/>
    </xf>
    <xf numFmtId="0" fontId="2" fillId="2" borderId="4" xfId="0" applyFont="1" applyFill="1" applyBorder="1" applyAlignment="1">
      <alignment vertical="center" wrapText="1"/>
    </xf>
    <xf numFmtId="0" fontId="2" fillId="2" borderId="1" xfId="0" applyFont="1" applyFill="1" applyBorder="1" applyAlignment="1">
      <alignmen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vertical="center"/>
    </xf>
    <xf numFmtId="0" fontId="2" fillId="2" borderId="0" xfId="0" applyFont="1" applyFill="1" applyAlignment="1">
      <alignment horizontal="center" vertical="center"/>
    </xf>
    <xf numFmtId="0" fontId="0" fillId="2" borderId="0" xfId="0" applyFill="1" applyAlignment="1">
      <alignment vertical="center" wrapText="1"/>
    </xf>
    <xf numFmtId="0" fontId="0" fillId="2" borderId="0" xfId="0" applyFill="1" applyAlignment="1">
      <alignment wrapText="1"/>
    </xf>
    <xf numFmtId="0" fontId="5" fillId="30" borderId="49" xfId="1" applyFont="1" applyFill="1" applyBorder="1" applyAlignment="1">
      <alignment horizontal="center" vertical="center" wrapText="1"/>
    </xf>
    <xf numFmtId="9" fontId="19" fillId="0" borderId="49" xfId="17" applyFont="1" applyBorder="1" applyAlignment="1" applyProtection="1">
      <alignment horizontal="right" vertical="center" wrapText="1"/>
      <protection locked="0"/>
    </xf>
    <xf numFmtId="4" fontId="19" fillId="0" borderId="49" xfId="17" applyNumberFormat="1" applyFont="1" applyBorder="1" applyAlignment="1" applyProtection="1">
      <alignment horizontal="right" vertical="center" wrapText="1"/>
      <protection locked="0"/>
    </xf>
    <xf numFmtId="0" fontId="5" fillId="2" borderId="50" xfId="0" applyFont="1" applyFill="1" applyBorder="1" applyAlignment="1">
      <alignment horizontal="center" vertical="center"/>
    </xf>
    <xf numFmtId="0" fontId="0" fillId="0" borderId="3" xfId="0" applyBorder="1" applyAlignment="1">
      <alignment horizontal="center" vertical="center"/>
    </xf>
    <xf numFmtId="0" fontId="5" fillId="0" borderId="50" xfId="0" applyFont="1" applyFill="1" applyBorder="1" applyAlignment="1">
      <alignment horizontal="center" vertical="center" wrapText="1"/>
    </xf>
    <xf numFmtId="0" fontId="0" fillId="0" borderId="3" xfId="0" applyBorder="1" applyAlignment="1">
      <alignment horizontal="center" vertical="center" wrapText="1"/>
    </xf>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1" xfId="0" applyFont="1" applyFill="1" applyBorder="1" applyAlignment="1" applyProtection="1">
      <alignment horizontal="left" vertical="center" wrapText="1"/>
    </xf>
    <xf numFmtId="0" fontId="2" fillId="4" borderId="22" xfId="0" applyFont="1" applyFill="1" applyBorder="1" applyAlignment="1" applyProtection="1">
      <alignment horizontal="left" vertical="center" wrapText="1"/>
    </xf>
    <xf numFmtId="0" fontId="2" fillId="0" borderId="27"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1"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28" xfId="0" applyFont="1" applyFill="1" applyBorder="1" applyAlignment="1" applyProtection="1">
      <alignment horizontal="center" vertical="center" wrapText="1"/>
    </xf>
    <xf numFmtId="49" fontId="4" fillId="0" borderId="27"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xf>
    <xf numFmtId="0" fontId="4" fillId="2" borderId="0" xfId="0" applyFont="1" applyFill="1" applyAlignment="1">
      <alignment vertical="center" wrapText="1"/>
    </xf>
    <xf numFmtId="0" fontId="0" fillId="2" borderId="0" xfId="0" applyFill="1" applyAlignment="1">
      <alignment vertical="center" wrapText="1"/>
    </xf>
    <xf numFmtId="0" fontId="0" fillId="0" borderId="0" xfId="0" applyAlignment="1"/>
    <xf numFmtId="0" fontId="3" fillId="0" borderId="0" xfId="0" applyFont="1" applyBorder="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49" xfId="0" applyFont="1" applyFill="1" applyBorder="1" applyAlignment="1" applyProtection="1">
      <alignment horizontal="center" vertical="center" wrapText="1"/>
    </xf>
    <xf numFmtId="0" fontId="2" fillId="4" borderId="48"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35" xfId="0" applyFont="1" applyFill="1" applyBorder="1" applyAlignment="1" applyProtection="1">
      <alignment horizontal="center" vertical="center" wrapText="1"/>
    </xf>
    <xf numFmtId="0" fontId="2" fillId="4" borderId="38"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4" xfId="0" applyFont="1" applyFill="1" applyBorder="1" applyAlignment="1" applyProtection="1">
      <alignment horizontal="center" vertical="center" wrapText="1"/>
    </xf>
    <xf numFmtId="0" fontId="4" fillId="3" borderId="39"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2"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0" xfId="0" applyFont="1" applyBorder="1" applyAlignment="1"/>
    <xf numFmtId="0" fontId="0" fillId="0" borderId="0" xfId="0" applyBorder="1" applyAlignment="1"/>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3" fillId="9" borderId="29" xfId="0" applyFont="1" applyFill="1" applyBorder="1" applyAlignment="1">
      <alignment horizontal="center" wrapText="1"/>
    </xf>
    <xf numFmtId="0" fontId="13" fillId="9" borderId="10" xfId="0" applyFont="1" applyFill="1" applyBorder="1" applyAlignment="1">
      <alignment horizontal="center" wrapText="1"/>
    </xf>
    <xf numFmtId="0" fontId="13" fillId="9" borderId="30" xfId="0" applyFont="1" applyFill="1" applyBorder="1" applyAlignment="1">
      <alignment horizontal="center" wrapText="1"/>
    </xf>
    <xf numFmtId="0" fontId="2" fillId="0" borderId="18" xfId="0" applyFont="1" applyFill="1" applyBorder="1" applyAlignment="1">
      <alignment horizontal="center"/>
    </xf>
    <xf numFmtId="0" fontId="2" fillId="10" borderId="23" xfId="0" applyFont="1" applyFill="1" applyBorder="1" applyAlignment="1">
      <alignment horizontal="center" wrapText="1"/>
    </xf>
    <xf numFmtId="0" fontId="2" fillId="10" borderId="24" xfId="0" applyFont="1" applyFill="1" applyBorder="1" applyAlignment="1">
      <alignment horizontal="center" wrapText="1"/>
    </xf>
    <xf numFmtId="0" fontId="6" fillId="8" borderId="40" xfId="0" applyFont="1" applyFill="1" applyBorder="1" applyAlignment="1">
      <alignment horizontal="center"/>
    </xf>
    <xf numFmtId="0" fontId="6" fillId="8" borderId="32" xfId="0" applyFont="1" applyFill="1" applyBorder="1" applyAlignment="1">
      <alignment horizont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2" fillId="9" borderId="4" xfId="0" applyFont="1" applyFill="1" applyBorder="1" applyAlignment="1">
      <alignment horizontal="center" wrapText="1"/>
    </xf>
    <xf numFmtId="0" fontId="4" fillId="2" borderId="23" xfId="0" applyFont="1" applyFill="1" applyBorder="1" applyAlignment="1">
      <alignment horizontal="center" wrapText="1"/>
    </xf>
    <xf numFmtId="0" fontId="4" fillId="2" borderId="25" xfId="0" applyFont="1" applyFill="1" applyBorder="1" applyAlignment="1">
      <alignment horizontal="center" wrapText="1"/>
    </xf>
    <xf numFmtId="0" fontId="4" fillId="2" borderId="26" xfId="0" applyFont="1" applyFill="1" applyBorder="1" applyAlignment="1">
      <alignment horizontal="center" wrapText="1"/>
    </xf>
    <xf numFmtId="0" fontId="4" fillId="0" borderId="27"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3" xfId="0" applyFont="1" applyFill="1" applyBorder="1" applyAlignment="1">
      <alignment horizontal="center" wrapText="1"/>
    </xf>
    <xf numFmtId="0" fontId="2" fillId="0" borderId="10" xfId="0" applyFont="1" applyFill="1" applyBorder="1" applyAlignment="1">
      <alignment horizontal="center" wrapText="1"/>
    </xf>
    <xf numFmtId="0" fontId="2" fillId="10" borderId="23"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10" borderId="46"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7" xfId="0" applyFont="1" applyFill="1" applyBorder="1" applyAlignment="1">
      <alignment horizontal="center" vertical="center"/>
    </xf>
    <xf numFmtId="0" fontId="2" fillId="2" borderId="4" xfId="0" applyFont="1" applyFill="1" applyBorder="1" applyAlignment="1">
      <alignment vertical="center" wrapText="1"/>
    </xf>
    <xf numFmtId="0" fontId="3"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13" fillId="9" borderId="29" xfId="0" applyFont="1" applyFill="1" applyBorder="1" applyAlignment="1">
      <alignment horizontal="center" vertical="center" wrapText="1"/>
    </xf>
    <xf numFmtId="0" fontId="13" fillId="9" borderId="10" xfId="0" applyFont="1" applyFill="1" applyBorder="1" applyAlignment="1">
      <alignment horizontal="center" vertical="center" wrapText="1"/>
    </xf>
    <xf numFmtId="0" fontId="13" fillId="9" borderId="30" xfId="0" applyFont="1" applyFill="1" applyBorder="1" applyAlignment="1">
      <alignment horizontal="center" vertical="center" wrapText="1"/>
    </xf>
    <xf numFmtId="0" fontId="6" fillId="8" borderId="45"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2" fillId="9" borderId="36" xfId="0" applyFont="1" applyFill="1" applyBorder="1" applyAlignment="1">
      <alignment horizontal="center" vertical="center" wrapText="1"/>
    </xf>
    <xf numFmtId="0" fontId="2" fillId="9" borderId="3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3" fillId="9" borderId="51" xfId="0" applyFont="1" applyFill="1" applyBorder="1" applyAlignment="1">
      <alignment horizontal="center" vertical="center" wrapText="1"/>
    </xf>
    <xf numFmtId="0" fontId="13" fillId="9" borderId="33" xfId="0" applyFont="1" applyFill="1" applyBorder="1" applyAlignment="1">
      <alignment horizontal="center" vertical="center" wrapText="1"/>
    </xf>
    <xf numFmtId="0" fontId="13" fillId="9" borderId="52" xfId="0" applyFont="1" applyFill="1" applyBorder="1" applyAlignment="1">
      <alignment horizontal="center" vertical="center" wrapText="1"/>
    </xf>
    <xf numFmtId="0" fontId="0" fillId="2" borderId="3" xfId="0" applyFill="1" applyBorder="1" applyAlignment="1">
      <alignment horizontal="left" vertical="center" wrapText="1"/>
    </xf>
    <xf numFmtId="0" fontId="0" fillId="0" borderId="60" xfId="0" applyBorder="1" applyAlignment="1">
      <alignment horizontal="center" vertical="center"/>
    </xf>
    <xf numFmtId="0" fontId="2" fillId="0" borderId="33" xfId="0" applyFont="1" applyBorder="1" applyAlignment="1">
      <alignment horizontal="center"/>
    </xf>
    <xf numFmtId="0" fontId="6" fillId="8" borderId="33" xfId="0" applyFont="1" applyFill="1" applyBorder="1" applyAlignment="1">
      <alignment horizontal="center" vertical="center"/>
    </xf>
    <xf numFmtId="0" fontId="4" fillId="2" borderId="23"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2" fillId="0" borderId="10" xfId="0" applyFont="1" applyBorder="1" applyAlignment="1">
      <alignment horizontal="center" vertical="center" wrapText="1"/>
    </xf>
    <xf numFmtId="0" fontId="2" fillId="0" borderId="49" xfId="0" applyFont="1" applyBorder="1" applyAlignment="1">
      <alignment horizontal="center" vertical="center" wrapText="1"/>
    </xf>
    <xf numFmtId="0" fontId="0" fillId="0" borderId="49" xfId="0" applyBorder="1" applyAlignment="1">
      <alignment horizontal="center" vertical="center" wrapText="1"/>
    </xf>
    <xf numFmtId="0" fontId="0" fillId="0" borderId="17" xfId="0" applyBorder="1" applyAlignment="1">
      <alignment horizontal="center" vertical="center" wrapText="1"/>
    </xf>
    <xf numFmtId="0" fontId="6" fillId="8" borderId="45"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2" fillId="0" borderId="33" xfId="0" applyFont="1" applyBorder="1" applyAlignment="1">
      <alignment horizontal="center" vertical="center"/>
    </xf>
    <xf numFmtId="0" fontId="2" fillId="0" borderId="35" xfId="0" applyFont="1" applyBorder="1" applyAlignment="1">
      <alignment vertical="center"/>
    </xf>
    <xf numFmtId="0" fontId="2" fillId="0" borderId="38" xfId="0" applyFont="1" applyBorder="1" applyAlignment="1">
      <alignment vertical="center"/>
    </xf>
    <xf numFmtId="0" fontId="4" fillId="0" borderId="2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39" fillId="32" borderId="12" xfId="1" applyFont="1" applyFill="1" applyBorder="1" applyAlignment="1">
      <alignment horizontal="center" vertical="center" wrapText="1"/>
    </xf>
    <xf numFmtId="0" fontId="39" fillId="32" borderId="13" xfId="1" applyFont="1" applyFill="1" applyBorder="1" applyAlignment="1">
      <alignment horizontal="center" vertical="center" wrapText="1"/>
    </xf>
    <xf numFmtId="0" fontId="39" fillId="32" borderId="14" xfId="1" applyFont="1" applyFill="1" applyBorder="1" applyAlignment="1">
      <alignment horizontal="center" vertical="center" wrapText="1"/>
    </xf>
    <xf numFmtId="0" fontId="32" fillId="30" borderId="12" xfId="1" applyFont="1" applyFill="1" applyBorder="1" applyAlignment="1">
      <alignment horizontal="center" vertical="center" wrapText="1"/>
    </xf>
    <xf numFmtId="0" fontId="32" fillId="30" borderId="13" xfId="1" applyFont="1" applyFill="1" applyBorder="1" applyAlignment="1">
      <alignment horizontal="center" vertical="center" wrapText="1"/>
    </xf>
    <xf numFmtId="0" fontId="37" fillId="30" borderId="13" xfId="1" applyFont="1" applyFill="1" applyBorder="1"/>
    <xf numFmtId="0" fontId="37" fillId="30" borderId="14" xfId="1" applyFont="1" applyFill="1" applyBorder="1"/>
    <xf numFmtId="0" fontId="32" fillId="2" borderId="49" xfId="1" applyFont="1" applyFill="1" applyBorder="1" applyAlignment="1">
      <alignment horizontal="center" vertical="center" wrapText="1"/>
    </xf>
    <xf numFmtId="0" fontId="32" fillId="2" borderId="17" xfId="1" applyFont="1" applyFill="1" applyBorder="1" applyAlignment="1">
      <alignment horizontal="center" vertical="center" wrapText="1"/>
    </xf>
    <xf numFmtId="0" fontId="5" fillId="31" borderId="50" xfId="1" applyFont="1" applyFill="1" applyBorder="1" applyAlignment="1">
      <alignment vertical="center" wrapText="1"/>
    </xf>
    <xf numFmtId="0" fontId="5" fillId="31" borderId="3" xfId="1" applyFont="1" applyFill="1" applyBorder="1" applyAlignment="1">
      <alignment vertical="center" wrapText="1"/>
    </xf>
    <xf numFmtId="0" fontId="5" fillId="31" borderId="18" xfId="1" applyFont="1" applyFill="1" applyBorder="1" applyAlignment="1">
      <alignment horizontal="center" vertical="center" wrapText="1"/>
    </xf>
    <xf numFmtId="0" fontId="5" fillId="31" borderId="28" xfId="1" applyFont="1" applyFill="1" applyBorder="1" applyAlignment="1">
      <alignment horizontal="center" vertical="center" wrapText="1"/>
    </xf>
    <xf numFmtId="0" fontId="32" fillId="0" borderId="22" xfId="1" applyFont="1" applyBorder="1" applyAlignment="1">
      <alignment horizontal="center" vertical="center"/>
    </xf>
    <xf numFmtId="0" fontId="32" fillId="0" borderId="55" xfId="1" applyFont="1" applyBorder="1" applyAlignment="1">
      <alignment horizontal="center" vertical="center"/>
    </xf>
    <xf numFmtId="0" fontId="5" fillId="0" borderId="30" xfId="1" applyFont="1" applyBorder="1" applyAlignment="1">
      <alignment horizontal="center"/>
    </xf>
    <xf numFmtId="0" fontId="5" fillId="0" borderId="62" xfId="1" applyFont="1" applyBorder="1" applyAlignment="1">
      <alignment horizontal="center"/>
    </xf>
    <xf numFmtId="0" fontId="5" fillId="0" borderId="29" xfId="1" applyFont="1" applyBorder="1" applyAlignment="1">
      <alignment horizontal="center"/>
    </xf>
    <xf numFmtId="0" fontId="5" fillId="31" borderId="49" xfId="1" applyFont="1" applyFill="1" applyBorder="1" applyAlignment="1">
      <alignment horizontal="center" vertical="center" wrapText="1"/>
    </xf>
    <xf numFmtId="0" fontId="5" fillId="30" borderId="15" xfId="1" applyFont="1" applyFill="1" applyBorder="1" applyAlignment="1">
      <alignment horizontal="center" vertical="center" wrapText="1"/>
    </xf>
    <xf numFmtId="0" fontId="5" fillId="0" borderId="10" xfId="1" applyFont="1" applyBorder="1" applyAlignment="1">
      <alignment horizontal="center" vertical="center" wrapText="1"/>
    </xf>
    <xf numFmtId="0" fontId="5" fillId="31" borderId="27" xfId="1" applyFont="1" applyFill="1" applyBorder="1" applyAlignment="1">
      <alignment horizontal="center" vertical="center" wrapText="1"/>
    </xf>
    <xf numFmtId="0" fontId="5" fillId="31" borderId="13" xfId="1" applyFont="1" applyFill="1" applyBorder="1" applyAlignment="1">
      <alignment horizontal="left" vertical="center" wrapText="1"/>
    </xf>
    <xf numFmtId="0" fontId="5" fillId="31" borderId="49" xfId="1" applyFont="1" applyFill="1" applyBorder="1" applyAlignment="1">
      <alignment horizontal="left" vertical="center" wrapText="1"/>
    </xf>
    <xf numFmtId="0" fontId="5" fillId="31" borderId="50" xfId="1" applyFont="1" applyFill="1" applyBorder="1" applyAlignment="1">
      <alignment horizontal="left" vertical="center" wrapText="1"/>
    </xf>
    <xf numFmtId="0" fontId="5" fillId="31" borderId="3" xfId="1" applyFont="1" applyFill="1" applyBorder="1" applyAlignment="1">
      <alignment horizontal="left" vertical="center" wrapText="1"/>
    </xf>
    <xf numFmtId="0" fontId="5" fillId="31" borderId="22" xfId="1" applyFont="1" applyFill="1" applyBorder="1" applyAlignment="1">
      <alignment vertical="center" wrapText="1"/>
    </xf>
    <xf numFmtId="0" fontId="19" fillId="0" borderId="22" xfId="1" applyFont="1" applyBorder="1" applyAlignment="1" applyProtection="1">
      <alignment horizontal="center" vertical="center" wrapText="1"/>
      <protection locked="0"/>
    </xf>
    <xf numFmtId="0" fontId="19" fillId="0" borderId="55" xfId="1" applyFont="1" applyBorder="1" applyAlignment="1" applyProtection="1">
      <alignment horizontal="center" vertical="center" wrapText="1"/>
      <protection locked="0"/>
    </xf>
    <xf numFmtId="0" fontId="5" fillId="0" borderId="50" xfId="1" applyFont="1" applyBorder="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8" xfId="1" applyFont="1" applyBorder="1" applyAlignment="1">
      <alignment horizontal="center" vertical="center" wrapText="1"/>
    </xf>
    <xf numFmtId="0" fontId="19" fillId="0" borderId="13" xfId="1" applyFont="1" applyBorder="1" applyAlignment="1" applyProtection="1">
      <alignment horizontal="center" vertical="center" wrapText="1"/>
      <protection locked="0"/>
    </xf>
    <xf numFmtId="0" fontId="19" fillId="0" borderId="14" xfId="1" applyFont="1" applyBorder="1" applyAlignment="1" applyProtection="1">
      <alignment horizontal="center" vertical="center" wrapText="1"/>
      <protection locked="0"/>
    </xf>
    <xf numFmtId="0" fontId="19" fillId="2" borderId="49" xfId="1" applyFont="1" applyFill="1" applyBorder="1" applyAlignment="1" applyProtection="1">
      <alignment horizontal="center" vertical="center" wrapText="1"/>
      <protection locked="0"/>
    </xf>
    <xf numFmtId="0" fontId="19" fillId="2" borderId="17" xfId="1" applyFont="1" applyFill="1" applyBorder="1" applyAlignment="1" applyProtection="1">
      <alignment horizontal="center" vertical="center" wrapText="1"/>
      <protection locked="0"/>
    </xf>
    <xf numFmtId="0" fontId="5" fillId="0" borderId="49" xfId="1" applyFont="1" applyBorder="1" applyAlignment="1">
      <alignment horizontal="center" vertical="center" wrapText="1"/>
    </xf>
    <xf numFmtId="0" fontId="5" fillId="0" borderId="49" xfId="1" applyFont="1" applyBorder="1" applyAlignment="1">
      <alignment vertical="center" wrapText="1"/>
    </xf>
    <xf numFmtId="0" fontId="5" fillId="0" borderId="17" xfId="1" applyFont="1" applyBorder="1" applyAlignment="1">
      <alignment vertical="center" wrapText="1"/>
    </xf>
    <xf numFmtId="0" fontId="34" fillId="0" borderId="49" xfId="19" applyFont="1" applyBorder="1" applyAlignment="1">
      <alignment horizontal="center" vertical="center" wrapText="1"/>
    </xf>
    <xf numFmtId="0" fontId="34" fillId="0" borderId="17" xfId="19" applyFont="1" applyBorder="1" applyAlignment="1">
      <alignment horizontal="center" vertical="center" wrapText="1"/>
    </xf>
    <xf numFmtId="0" fontId="5" fillId="0" borderId="17" xfId="1" applyFont="1" applyBorder="1" applyAlignment="1">
      <alignment horizontal="center" vertical="center" wrapText="1"/>
    </xf>
    <xf numFmtId="0" fontId="5" fillId="31" borderId="22" xfId="1" applyFont="1" applyFill="1" applyBorder="1" applyAlignment="1">
      <alignment horizontal="left" vertical="center" wrapText="1"/>
    </xf>
    <xf numFmtId="0" fontId="32" fillId="30" borderId="14" xfId="1" applyFont="1" applyFill="1" applyBorder="1" applyAlignment="1">
      <alignment horizontal="center" vertical="center" wrapText="1"/>
    </xf>
    <xf numFmtId="0" fontId="19" fillId="0" borderId="49" xfId="1" applyFont="1" applyBorder="1" applyAlignment="1" applyProtection="1">
      <alignment horizontal="center" vertical="center" wrapText="1"/>
      <protection locked="0"/>
    </xf>
    <xf numFmtId="0" fontId="19" fillId="0" borderId="17" xfId="1" applyFont="1" applyBorder="1" applyAlignment="1" applyProtection="1">
      <alignment horizontal="center" vertical="center" wrapText="1"/>
      <protection locked="0"/>
    </xf>
    <xf numFmtId="0" fontId="5" fillId="31" borderId="23" xfId="1" applyFont="1" applyFill="1" applyBorder="1" applyAlignment="1">
      <alignment horizontal="center" vertical="center" wrapText="1"/>
    </xf>
    <xf numFmtId="0" fontId="5" fillId="31" borderId="24"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22" xfId="1" applyFont="1" applyFill="1" applyBorder="1" applyAlignment="1" applyProtection="1">
      <alignment horizontal="center" vertical="center" wrapText="1"/>
      <protection locked="0"/>
    </xf>
    <xf numFmtId="0" fontId="5" fillId="2" borderId="55" xfId="1" applyFont="1" applyFill="1" applyBorder="1" applyAlignment="1" applyProtection="1">
      <alignment horizontal="center" vertical="center" wrapText="1"/>
      <protection locked="0"/>
    </xf>
    <xf numFmtId="0" fontId="5" fillId="31" borderId="39" xfId="1" applyFont="1" applyFill="1" applyBorder="1" applyAlignment="1">
      <alignment horizontal="center" vertical="center" wrapText="1"/>
    </xf>
    <xf numFmtId="0" fontId="5" fillId="31" borderId="25" xfId="1" applyFont="1" applyFill="1" applyBorder="1" applyAlignment="1">
      <alignment horizontal="center" vertical="center" wrapText="1"/>
    </xf>
    <xf numFmtId="0" fontId="5" fillId="31" borderId="49" xfId="1" applyFont="1" applyFill="1" applyBorder="1" applyAlignment="1">
      <alignment vertical="center" wrapText="1"/>
    </xf>
    <xf numFmtId="0" fontId="5" fillId="2" borderId="49" xfId="1" applyFont="1" applyFill="1" applyBorder="1" applyAlignment="1" applyProtection="1">
      <alignment horizontal="left" vertical="center" wrapText="1"/>
      <protection locked="0"/>
    </xf>
    <xf numFmtId="0" fontId="5" fillId="2" borderId="17" xfId="1" applyFont="1" applyFill="1" applyBorder="1" applyAlignment="1" applyProtection="1">
      <alignment horizontal="left" vertical="center" wrapText="1"/>
      <protection locked="0"/>
    </xf>
    <xf numFmtId="0" fontId="5" fillId="2" borderId="22" xfId="1" applyFont="1" applyFill="1" applyBorder="1" applyAlignment="1" applyProtection="1">
      <alignment horizontal="left" vertical="center" wrapText="1"/>
      <protection locked="0"/>
    </xf>
    <xf numFmtId="0" fontId="5" fillId="2" borderId="55" xfId="1" applyFont="1" applyFill="1" applyBorder="1" applyAlignment="1" applyProtection="1">
      <alignment horizontal="left" vertical="center" wrapText="1"/>
      <protection locked="0"/>
    </xf>
    <xf numFmtId="0" fontId="5" fillId="31" borderId="13" xfId="1" applyFont="1" applyFill="1" applyBorder="1" applyAlignment="1">
      <alignment vertical="center" wrapText="1"/>
    </xf>
    <xf numFmtId="0" fontId="5" fillId="0" borderId="13" xfId="1" applyFont="1" applyBorder="1" applyAlignment="1" applyProtection="1">
      <alignment horizontal="justify" vertical="center" wrapText="1"/>
      <protection locked="0"/>
    </xf>
    <xf numFmtId="0" fontId="5" fillId="0" borderId="14" xfId="1" applyFont="1" applyBorder="1" applyAlignment="1" applyProtection="1">
      <alignment horizontal="justify" vertical="center" wrapText="1"/>
      <protection locked="0"/>
    </xf>
    <xf numFmtId="0" fontId="5" fillId="0" borderId="49" xfId="1" applyFont="1" applyBorder="1" applyAlignment="1" applyProtection="1">
      <alignment horizontal="justify" vertical="center" wrapText="1"/>
      <protection locked="0"/>
    </xf>
    <xf numFmtId="0" fontId="5" fillId="0" borderId="17" xfId="1" applyFont="1" applyBorder="1" applyAlignment="1" applyProtection="1">
      <alignment horizontal="justify" vertical="center" wrapText="1"/>
      <protection locked="0"/>
    </xf>
    <xf numFmtId="0" fontId="5" fillId="0" borderId="49" xfId="19" applyFont="1" applyBorder="1" applyAlignment="1">
      <alignment horizontal="center" vertical="center" wrapText="1"/>
    </xf>
    <xf numFmtId="0" fontId="5" fillId="0" borderId="17" xfId="19" applyFont="1" applyBorder="1" applyAlignment="1">
      <alignment horizontal="center" vertical="center" wrapText="1"/>
    </xf>
    <xf numFmtId="0" fontId="34" fillId="0" borderId="49" xfId="9" applyFont="1" applyBorder="1" applyAlignment="1">
      <alignment horizontal="center" vertical="center" wrapText="1"/>
    </xf>
    <xf numFmtId="0" fontId="34" fillId="0" borderId="17" xfId="9" applyFont="1" applyBorder="1" applyAlignment="1">
      <alignment horizontal="center" vertical="center" wrapText="1"/>
    </xf>
    <xf numFmtId="4" fontId="5" fillId="2" borderId="50" xfId="1" applyNumberFormat="1" applyFont="1" applyFill="1" applyBorder="1" applyAlignment="1" applyProtection="1">
      <alignment horizontal="center" vertical="center" wrapText="1"/>
      <protection locked="0"/>
    </xf>
    <xf numFmtId="4" fontId="5" fillId="2" borderId="8" xfId="1" applyNumberFormat="1" applyFont="1" applyFill="1" applyBorder="1" applyAlignment="1" applyProtection="1">
      <alignment horizontal="center" vertical="center" wrapText="1"/>
      <protection locked="0"/>
    </xf>
    <xf numFmtId="4" fontId="5" fillId="2" borderId="27" xfId="1" applyNumberFormat="1" applyFont="1" applyFill="1" applyBorder="1" applyAlignment="1" applyProtection="1">
      <alignment horizontal="center" vertical="center" wrapText="1"/>
      <protection locked="0"/>
    </xf>
    <xf numFmtId="4" fontId="5" fillId="2" borderId="19" xfId="1" applyNumberFormat="1" applyFont="1" applyFill="1" applyBorder="1" applyAlignment="1" applyProtection="1">
      <alignment horizontal="center" vertical="center" wrapText="1"/>
      <protection locked="0"/>
    </xf>
    <xf numFmtId="0" fontId="5" fillId="31" borderId="27" xfId="1" applyFont="1" applyFill="1" applyBorder="1" applyAlignment="1">
      <alignment vertical="center" wrapText="1"/>
    </xf>
    <xf numFmtId="0" fontId="5" fillId="31" borderId="28" xfId="1" applyFont="1" applyFill="1" applyBorder="1" applyAlignment="1">
      <alignment vertical="center" wrapText="1"/>
    </xf>
    <xf numFmtId="0" fontId="5" fillId="0" borderId="60" xfId="1" applyFont="1" applyBorder="1" applyAlignment="1">
      <alignment horizontal="center" vertical="center" wrapText="1"/>
    </xf>
    <xf numFmtId="0" fontId="5" fillId="30" borderId="34" xfId="1" applyFont="1" applyFill="1" applyBorder="1" applyAlignment="1">
      <alignment horizontal="center" vertical="center" wrapText="1"/>
    </xf>
    <xf numFmtId="0" fontId="5" fillId="30" borderId="65" xfId="1" applyFont="1" applyFill="1" applyBorder="1" applyAlignment="1">
      <alignment horizontal="center" vertical="center" wrapText="1"/>
    </xf>
    <xf numFmtId="0" fontId="5" fillId="31" borderId="47" xfId="1" applyFont="1" applyFill="1" applyBorder="1" applyAlignment="1">
      <alignment horizontal="center" vertical="center" wrapText="1"/>
    </xf>
    <xf numFmtId="0" fontId="5" fillId="31" borderId="16" xfId="1" applyFont="1" applyFill="1" applyBorder="1" applyAlignment="1">
      <alignment horizontal="center" vertical="center" wrapText="1"/>
    </xf>
    <xf numFmtId="0" fontId="5" fillId="31" borderId="35" xfId="1" applyFont="1" applyFill="1" applyBorder="1" applyAlignment="1">
      <alignment horizontal="center" vertical="center" wrapText="1"/>
    </xf>
    <xf numFmtId="0" fontId="5" fillId="31" borderId="38" xfId="1" applyFont="1" applyFill="1" applyBorder="1" applyAlignment="1">
      <alignment horizontal="center" vertical="center" wrapText="1"/>
    </xf>
    <xf numFmtId="0" fontId="5" fillId="0" borderId="47" xfId="1" applyFont="1" applyBorder="1" applyAlignment="1" applyProtection="1">
      <alignment horizontal="left" vertical="center" wrapText="1"/>
      <protection locked="0"/>
    </xf>
    <xf numFmtId="0" fontId="5" fillId="0" borderId="60" xfId="1" applyFont="1" applyBorder="1" applyAlignment="1" applyProtection="1">
      <alignment horizontal="left" vertical="center" wrapText="1"/>
      <protection locked="0"/>
    </xf>
    <xf numFmtId="0" fontId="5" fillId="0" borderId="64" xfId="1" applyFont="1" applyBorder="1" applyAlignment="1" applyProtection="1">
      <alignment horizontal="left" vertical="center" wrapText="1"/>
      <protection locked="0"/>
    </xf>
    <xf numFmtId="0" fontId="5" fillId="0" borderId="35" xfId="1" applyFont="1" applyBorder="1" applyAlignment="1" applyProtection="1">
      <alignment horizontal="left" vertical="center" wrapText="1"/>
      <protection locked="0"/>
    </xf>
    <xf numFmtId="0" fontId="5" fillId="0" borderId="43" xfId="1" applyFont="1" applyBorder="1" applyAlignment="1" applyProtection="1">
      <alignment horizontal="left" vertical="center" wrapText="1"/>
      <protection locked="0"/>
    </xf>
    <xf numFmtId="0" fontId="5" fillId="0" borderId="66" xfId="1" applyFont="1" applyBorder="1" applyAlignment="1" applyProtection="1">
      <alignment horizontal="left" vertical="center" wrapText="1"/>
      <protection locked="0"/>
    </xf>
    <xf numFmtId="0" fontId="5" fillId="31" borderId="23" xfId="1" applyFont="1" applyFill="1" applyBorder="1" applyAlignment="1">
      <alignment vertical="center" wrapText="1"/>
    </xf>
    <xf numFmtId="0" fontId="5" fillId="31" borderId="25" xfId="1" applyFont="1" applyFill="1" applyBorder="1" applyAlignment="1">
      <alignment vertical="center" wrapText="1"/>
    </xf>
    <xf numFmtId="0" fontId="0" fillId="0" borderId="25" xfId="0" applyBorder="1" applyAlignment="1">
      <alignment vertical="center" wrapText="1"/>
    </xf>
    <xf numFmtId="0" fontId="0" fillId="0" borderId="24" xfId="0" applyBorder="1" applyAlignment="1">
      <alignment vertical="center" wrapText="1"/>
    </xf>
    <xf numFmtId="0" fontId="5" fillId="2" borderId="23" xfId="1" quotePrefix="1" applyFont="1" applyFill="1" applyBorder="1" applyAlignment="1" applyProtection="1">
      <alignment horizontal="center" vertical="center" wrapText="1"/>
      <protection locked="0"/>
    </xf>
    <xf numFmtId="0" fontId="5" fillId="2" borderId="24" xfId="1" quotePrefix="1" applyFont="1" applyFill="1" applyBorder="1" applyAlignment="1" applyProtection="1">
      <alignment horizontal="center" vertical="center" wrapText="1"/>
      <protection locked="0"/>
    </xf>
    <xf numFmtId="0" fontId="5" fillId="30" borderId="12" xfId="1" applyFont="1" applyFill="1" applyBorder="1" applyAlignment="1">
      <alignment horizontal="center" vertical="center" wrapText="1"/>
    </xf>
    <xf numFmtId="0" fontId="5" fillId="31" borderId="13" xfId="1" applyFont="1" applyFill="1" applyBorder="1" applyAlignment="1">
      <alignment horizontal="center" vertical="center" wrapText="1"/>
    </xf>
    <xf numFmtId="0" fontId="5" fillId="31" borderId="14" xfId="1" applyFont="1" applyFill="1" applyBorder="1" applyAlignment="1">
      <alignment horizontal="center" vertical="center" wrapText="1"/>
    </xf>
    <xf numFmtId="0" fontId="5" fillId="31" borderId="49" xfId="1" applyFont="1" applyFill="1" applyBorder="1" applyAlignment="1" applyProtection="1">
      <alignment horizontal="center" vertical="center" wrapText="1"/>
      <protection locked="0"/>
    </xf>
    <xf numFmtId="0" fontId="5" fillId="31" borderId="50" xfId="1" applyFont="1" applyFill="1" applyBorder="1" applyAlignment="1" applyProtection="1">
      <alignment horizontal="center" vertical="center" wrapText="1"/>
      <protection locked="0"/>
    </xf>
    <xf numFmtId="0" fontId="5" fillId="31" borderId="2" xfId="1" applyFont="1" applyFill="1" applyBorder="1" applyAlignment="1" applyProtection="1">
      <alignment horizontal="center" vertical="center" wrapText="1"/>
      <protection locked="0"/>
    </xf>
    <xf numFmtId="0" fontId="5" fillId="31" borderId="3" xfId="1" applyFont="1" applyFill="1" applyBorder="1" applyAlignment="1" applyProtection="1">
      <alignment horizontal="center" vertical="center" wrapText="1"/>
      <protection locked="0"/>
    </xf>
    <xf numFmtId="0" fontId="5" fillId="31" borderId="8" xfId="1" applyFont="1" applyFill="1" applyBorder="1" applyAlignment="1" applyProtection="1">
      <alignment horizontal="center" vertical="center" wrapText="1"/>
      <protection locked="0"/>
    </xf>
    <xf numFmtId="0" fontId="5" fillId="2" borderId="47"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38" xfId="1" applyFont="1" applyFill="1" applyBorder="1" applyAlignment="1">
      <alignment horizontal="center" vertical="center" wrapText="1"/>
    </xf>
    <xf numFmtId="0" fontId="5" fillId="2" borderId="47" xfId="1" applyFont="1" applyFill="1" applyBorder="1" applyAlignment="1" applyProtection="1">
      <alignment horizontal="center" vertical="center" wrapText="1"/>
      <protection locked="0"/>
    </xf>
    <xf numFmtId="0" fontId="5" fillId="2" borderId="60" xfId="1" applyFont="1" applyFill="1" applyBorder="1" applyAlignment="1" applyProtection="1">
      <alignment horizontal="center" vertical="center" wrapText="1"/>
      <protection locked="0"/>
    </xf>
    <xf numFmtId="0" fontId="5" fillId="2" borderId="16" xfId="1" applyFont="1" applyFill="1" applyBorder="1" applyAlignment="1" applyProtection="1">
      <alignment horizontal="center" vertical="center" wrapText="1"/>
      <protection locked="0"/>
    </xf>
    <xf numFmtId="0" fontId="5" fillId="2" borderId="35" xfId="1" applyFont="1" applyFill="1" applyBorder="1" applyAlignment="1" applyProtection="1">
      <alignment horizontal="center" vertical="center" wrapText="1"/>
      <protection locked="0"/>
    </xf>
    <xf numFmtId="0" fontId="5" fillId="2" borderId="43" xfId="1" applyFont="1" applyFill="1" applyBorder="1" applyAlignment="1" applyProtection="1">
      <alignment horizontal="center" vertical="center" wrapText="1"/>
      <protection locked="0"/>
    </xf>
    <xf numFmtId="0" fontId="5" fillId="2" borderId="38" xfId="1" applyFont="1" applyFill="1" applyBorder="1" applyAlignment="1" applyProtection="1">
      <alignment horizontal="center" vertical="center" wrapText="1"/>
      <protection locked="0"/>
    </xf>
    <xf numFmtId="4" fontId="5" fillId="2" borderId="47" xfId="1" applyNumberFormat="1" applyFont="1" applyFill="1" applyBorder="1" applyAlignment="1" applyProtection="1">
      <alignment horizontal="center" vertical="center" wrapText="1"/>
      <protection locked="0"/>
    </xf>
    <xf numFmtId="4" fontId="5" fillId="2" borderId="64" xfId="1" applyNumberFormat="1" applyFont="1" applyFill="1" applyBorder="1" applyAlignment="1" applyProtection="1">
      <alignment horizontal="center" vertical="center" wrapText="1"/>
      <protection locked="0"/>
    </xf>
    <xf numFmtId="4" fontId="5" fillId="2" borderId="35" xfId="1" applyNumberFormat="1" applyFont="1" applyFill="1" applyBorder="1" applyAlignment="1" applyProtection="1">
      <alignment horizontal="center" vertical="center" wrapText="1"/>
      <protection locked="0"/>
    </xf>
    <xf numFmtId="4" fontId="5" fillId="2" borderId="66" xfId="1" applyNumberFormat="1" applyFont="1" applyFill="1" applyBorder="1" applyAlignment="1" applyProtection="1">
      <alignment horizontal="center" vertical="center" wrapText="1"/>
      <protection locked="0"/>
    </xf>
    <xf numFmtId="0" fontId="5" fillId="2" borderId="5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0" borderId="50" xfId="1" applyFont="1" applyBorder="1" applyAlignment="1" applyProtection="1">
      <alignment horizontal="center" vertical="center" wrapText="1"/>
      <protection locked="0"/>
    </xf>
    <xf numFmtId="0" fontId="5" fillId="0" borderId="2" xfId="1" applyFont="1" applyBorder="1" applyAlignment="1" applyProtection="1">
      <alignment horizontal="center" vertical="center" wrapText="1"/>
      <protection locked="0"/>
    </xf>
    <xf numFmtId="0" fontId="5" fillId="0" borderId="3" xfId="1" applyFont="1" applyBorder="1" applyAlignment="1" applyProtection="1">
      <alignment horizontal="center" vertical="center" wrapText="1"/>
      <protection locked="0"/>
    </xf>
    <xf numFmtId="0" fontId="5" fillId="2" borderId="49" xfId="1" applyFont="1" applyFill="1" applyBorder="1" applyAlignment="1">
      <alignment horizontal="center" vertical="center"/>
    </xf>
    <xf numFmtId="0" fontId="34" fillId="2" borderId="67" xfId="1" applyFont="1" applyFill="1" applyBorder="1" applyAlignment="1" applyProtection="1">
      <alignment horizontal="center" vertical="center" wrapText="1"/>
      <protection locked="0"/>
    </xf>
    <xf numFmtId="0" fontId="5" fillId="31" borderId="13" xfId="1" applyFont="1" applyFill="1" applyBorder="1" applyAlignment="1">
      <alignment horizontal="center" wrapText="1"/>
    </xf>
    <xf numFmtId="0" fontId="5" fillId="31" borderId="14" xfId="1" applyFont="1" applyFill="1" applyBorder="1" applyAlignment="1">
      <alignment horizontal="center" wrapText="1"/>
    </xf>
    <xf numFmtId="0" fontId="5" fillId="31" borderId="47" xfId="1" applyFont="1" applyFill="1" applyBorder="1" applyAlignment="1" applyProtection="1">
      <alignment horizontal="center" vertical="center" wrapText="1"/>
      <protection locked="0"/>
    </xf>
    <xf numFmtId="0" fontId="5" fillId="31" borderId="60" xfId="1" applyFont="1" applyFill="1" applyBorder="1" applyAlignment="1" applyProtection="1">
      <alignment horizontal="center" vertical="center" wrapText="1"/>
      <protection locked="0"/>
    </xf>
    <xf numFmtId="0" fontId="5" fillId="31" borderId="16" xfId="1" applyFont="1" applyFill="1" applyBorder="1" applyAlignment="1" applyProtection="1">
      <alignment horizontal="center" vertical="center" wrapText="1"/>
      <protection locked="0"/>
    </xf>
    <xf numFmtId="0" fontId="5" fillId="31" borderId="48" xfId="1" applyFont="1" applyFill="1" applyBorder="1" applyAlignment="1" applyProtection="1">
      <alignment horizontal="center" vertical="center" wrapText="1"/>
      <protection locked="0"/>
    </xf>
    <xf numFmtId="0" fontId="5" fillId="31" borderId="20" xfId="1" applyFont="1" applyFill="1" applyBorder="1" applyAlignment="1" applyProtection="1">
      <alignment horizontal="center" vertical="center" wrapText="1"/>
      <protection locked="0"/>
    </xf>
    <xf numFmtId="4" fontId="5" fillId="0" borderId="50" xfId="3" applyNumberFormat="1" applyFont="1" applyBorder="1" applyAlignment="1">
      <alignment horizontal="center" vertical="center" wrapText="1"/>
    </xf>
    <xf numFmtId="4" fontId="5" fillId="0" borderId="2" xfId="3" applyNumberFormat="1" applyFont="1" applyBorder="1" applyAlignment="1">
      <alignment horizontal="center" vertical="center" wrapText="1"/>
    </xf>
    <xf numFmtId="4" fontId="5" fillId="0" borderId="3" xfId="3" applyNumberFormat="1" applyFont="1" applyBorder="1" applyAlignment="1">
      <alignment horizontal="center" vertical="center" wrapText="1"/>
    </xf>
    <xf numFmtId="0" fontId="5" fillId="0" borderId="50" xfId="3" applyFont="1" applyBorder="1" applyAlignment="1" applyProtection="1">
      <alignment horizontal="center" vertical="center" wrapText="1"/>
      <protection locked="0"/>
    </xf>
    <xf numFmtId="0" fontId="5" fillId="0" borderId="3" xfId="3" applyFont="1" applyBorder="1" applyAlignment="1" applyProtection="1">
      <alignment horizontal="center" vertical="center" wrapText="1"/>
      <protection locked="0"/>
    </xf>
    <xf numFmtId="3" fontId="5" fillId="0" borderId="50" xfId="3" applyNumberFormat="1" applyFont="1" applyBorder="1" applyAlignment="1">
      <alignment horizontal="center" vertical="center" wrapText="1"/>
    </xf>
    <xf numFmtId="3" fontId="5" fillId="0" borderId="8" xfId="3" applyNumberFormat="1" applyFont="1" applyBorder="1" applyAlignment="1">
      <alignment horizontal="center" vertical="center" wrapText="1"/>
    </xf>
    <xf numFmtId="0" fontId="5" fillId="0" borderId="8" xfId="3" applyFont="1" applyBorder="1" applyAlignment="1" applyProtection="1">
      <alignment horizontal="center" vertical="center" wrapText="1"/>
      <protection locked="0"/>
    </xf>
    <xf numFmtId="3" fontId="5" fillId="2" borderId="50" xfId="3"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5" fillId="2" borderId="50" xfId="3" applyFont="1" applyFill="1" applyBorder="1" applyAlignment="1">
      <alignment horizontal="center" vertical="center" wrapText="1"/>
    </xf>
    <xf numFmtId="3" fontId="5" fillId="2" borderId="50" xfId="88" applyNumberFormat="1" applyFont="1" applyFill="1" applyBorder="1" applyAlignment="1">
      <alignment horizontal="center" vertical="center" wrapText="1"/>
    </xf>
    <xf numFmtId="0" fontId="5" fillId="31" borderId="62" xfId="1" applyFont="1" applyFill="1" applyBorder="1" applyAlignment="1">
      <alignment horizontal="center" vertical="center" wrapText="1"/>
    </xf>
    <xf numFmtId="0" fontId="19" fillId="0" borderId="62" xfId="1" applyFont="1" applyBorder="1" applyAlignment="1" applyProtection="1">
      <alignment horizontal="center" vertical="center" wrapText="1"/>
      <protection locked="0"/>
    </xf>
    <xf numFmtId="0" fontId="19" fillId="0" borderId="63" xfId="1" applyFont="1" applyBorder="1" applyAlignment="1" applyProtection="1">
      <alignment horizontal="center" vertical="center" wrapText="1"/>
      <protection locked="0"/>
    </xf>
    <xf numFmtId="0" fontId="5" fillId="2" borderId="50" xfId="14" applyFont="1" applyFill="1" applyBorder="1" applyAlignment="1">
      <alignment horizontal="center" vertical="center"/>
    </xf>
    <xf numFmtId="0" fontId="2" fillId="0" borderId="3" xfId="0" applyFont="1" applyBorder="1" applyAlignment="1">
      <alignment horizontal="center" vertical="center"/>
    </xf>
    <xf numFmtId="0" fontId="5" fillId="2" borderId="27" xfId="14" applyFont="1" applyFill="1" applyBorder="1" applyAlignment="1">
      <alignment horizontal="center" vertical="center"/>
    </xf>
    <xf numFmtId="0" fontId="2" fillId="0" borderId="28" xfId="0" applyFont="1" applyBorder="1" applyAlignment="1">
      <alignment horizontal="center" vertical="center"/>
    </xf>
    <xf numFmtId="4" fontId="5" fillId="0" borderId="27" xfId="3" applyNumberFormat="1" applyFont="1" applyBorder="1" applyAlignment="1">
      <alignment horizontal="center" vertical="center" wrapText="1"/>
    </xf>
    <xf numFmtId="4" fontId="5" fillId="0" borderId="18" xfId="3" applyNumberFormat="1" applyFont="1" applyBorder="1" applyAlignment="1">
      <alignment horizontal="center" vertical="center" wrapText="1"/>
    </xf>
    <xf numFmtId="4" fontId="5" fillId="0" borderId="28" xfId="3" applyNumberFormat="1" applyFont="1" applyBorder="1" applyAlignment="1">
      <alignment horizontal="center" vertical="center" wrapText="1"/>
    </xf>
    <xf numFmtId="0" fontId="5" fillId="0" borderId="27" xfId="3" applyFont="1" applyBorder="1" applyAlignment="1" applyProtection="1">
      <alignment horizontal="center" vertical="center" wrapText="1"/>
      <protection locked="0"/>
    </xf>
    <xf numFmtId="0" fontId="5" fillId="0" borderId="28" xfId="3" applyFont="1" applyBorder="1" applyAlignment="1" applyProtection="1">
      <alignment horizontal="center" vertical="center" wrapText="1"/>
      <protection locked="0"/>
    </xf>
    <xf numFmtId="0" fontId="5" fillId="0" borderId="10" xfId="1" applyFont="1" applyBorder="1" applyAlignment="1">
      <alignment horizontal="center"/>
    </xf>
    <xf numFmtId="0" fontId="5" fillId="31" borderId="6" xfId="1" applyFont="1" applyFill="1" applyBorder="1" applyAlignment="1">
      <alignment vertical="center" wrapText="1"/>
    </xf>
    <xf numFmtId="0" fontId="5" fillId="0" borderId="23" xfId="1" applyFont="1" applyBorder="1" applyAlignment="1" applyProtection="1">
      <alignment horizontal="left" vertical="center" wrapText="1"/>
      <protection locked="0"/>
    </xf>
    <xf numFmtId="0" fontId="5" fillId="0" borderId="25" xfId="1" applyFont="1" applyBorder="1" applyAlignment="1" applyProtection="1">
      <alignment horizontal="left" vertical="center" wrapText="1"/>
      <protection locked="0"/>
    </xf>
    <xf numFmtId="0" fontId="5" fillId="0" borderId="26" xfId="1" applyFont="1" applyBorder="1" applyAlignment="1" applyProtection="1">
      <alignment horizontal="left" vertical="center" wrapText="1"/>
      <protection locked="0"/>
    </xf>
    <xf numFmtId="0" fontId="34" fillId="2" borderId="49" xfId="1" applyFont="1" applyFill="1" applyBorder="1" applyAlignment="1" applyProtection="1">
      <alignment horizontal="left" vertical="center" wrapText="1"/>
      <protection locked="0"/>
    </xf>
    <xf numFmtId="0" fontId="5" fillId="0" borderId="33" xfId="1" applyFont="1" applyBorder="1" applyAlignment="1">
      <alignment horizontal="center" vertical="center" wrapText="1"/>
    </xf>
    <xf numFmtId="0" fontId="5" fillId="31" borderId="12" xfId="1" applyFont="1" applyFill="1" applyBorder="1" applyAlignment="1">
      <alignment horizontal="center" vertical="center" wrapText="1"/>
    </xf>
    <xf numFmtId="0" fontId="5" fillId="0" borderId="0" xfId="1" applyFont="1" applyBorder="1" applyAlignment="1">
      <alignment horizontal="center" vertical="center" wrapText="1"/>
    </xf>
    <xf numFmtId="0" fontId="40" fillId="0" borderId="50" xfId="1" applyFont="1" applyBorder="1" applyAlignment="1" applyProtection="1">
      <alignment horizontal="left" vertical="center" wrapText="1"/>
      <protection locked="0"/>
    </xf>
    <xf numFmtId="0" fontId="40" fillId="0" borderId="2" xfId="1" applyFont="1" applyBorder="1" applyAlignment="1" applyProtection="1">
      <alignment horizontal="left" vertical="center" wrapText="1"/>
      <protection locked="0"/>
    </xf>
    <xf numFmtId="0" fontId="40" fillId="0" borderId="8" xfId="1" applyFont="1" applyBorder="1" applyAlignment="1" applyProtection="1">
      <alignment horizontal="left" vertical="center" wrapText="1"/>
      <protection locked="0"/>
    </xf>
    <xf numFmtId="0" fontId="2" fillId="0" borderId="50" xfId="1" applyFont="1" applyBorder="1" applyAlignment="1" applyProtection="1">
      <alignment horizontal="left" vertical="center" wrapText="1"/>
      <protection locked="0"/>
    </xf>
    <xf numFmtId="0" fontId="33" fillId="0" borderId="2" xfId="1" applyFont="1" applyBorder="1" applyAlignment="1" applyProtection="1">
      <alignment horizontal="left" vertical="center" wrapText="1"/>
      <protection locked="0"/>
    </xf>
    <xf numFmtId="0" fontId="33" fillId="0" borderId="8" xfId="1" applyFont="1" applyBorder="1" applyAlignment="1" applyProtection="1">
      <alignment horizontal="left" vertical="center" wrapText="1"/>
      <protection locked="0"/>
    </xf>
    <xf numFmtId="0" fontId="5" fillId="31" borderId="6" xfId="1" applyFont="1" applyFill="1" applyBorder="1" applyAlignment="1">
      <alignment horizontal="center" vertical="center" wrapText="1"/>
    </xf>
    <xf numFmtId="0" fontId="5" fillId="0" borderId="6" xfId="1" applyFont="1" applyBorder="1" applyAlignment="1" applyProtection="1">
      <alignment horizontal="center" vertical="center" wrapText="1"/>
      <protection locked="0"/>
    </xf>
    <xf numFmtId="0" fontId="33" fillId="0" borderId="6" xfId="1" applyFont="1" applyBorder="1" applyAlignment="1" applyProtection="1">
      <alignment horizontal="center" vertical="center" wrapText="1"/>
      <protection locked="0"/>
    </xf>
    <xf numFmtId="0" fontId="5" fillId="0" borderId="23" xfId="1" applyFont="1" applyBorder="1" applyAlignment="1">
      <alignment horizontal="center" vertical="center" wrapText="1"/>
    </xf>
    <xf numFmtId="0" fontId="5" fillId="0" borderId="25" xfId="1" applyFont="1" applyBorder="1" applyAlignment="1">
      <alignment horizontal="center" vertical="center" wrapText="1"/>
    </xf>
    <xf numFmtId="0" fontId="5" fillId="0" borderId="26" xfId="1" applyFont="1" applyBorder="1" applyAlignment="1">
      <alignment horizontal="center" vertical="center" wrapText="1"/>
    </xf>
    <xf numFmtId="0" fontId="5" fillId="0" borderId="22" xfId="1" applyFont="1" applyBorder="1" applyAlignment="1" applyProtection="1">
      <alignment horizontal="center" vertical="center" wrapText="1"/>
      <protection locked="0"/>
    </xf>
    <xf numFmtId="0" fontId="5" fillId="0" borderId="55" xfId="1" applyFont="1" applyBorder="1" applyAlignment="1" applyProtection="1">
      <alignment horizontal="center" vertical="center" wrapText="1"/>
      <protection locked="0"/>
    </xf>
    <xf numFmtId="0" fontId="5" fillId="0" borderId="50" xfId="1" applyFont="1" applyBorder="1" applyAlignment="1" applyProtection="1">
      <alignment horizontal="left" vertical="center" wrapText="1"/>
      <protection locked="0"/>
    </xf>
    <xf numFmtId="0" fontId="5" fillId="0" borderId="2" xfId="1" applyFont="1" applyBorder="1" applyAlignment="1" applyProtection="1">
      <alignment horizontal="left" vertical="center" wrapText="1"/>
      <protection locked="0"/>
    </xf>
    <xf numFmtId="0" fontId="5" fillId="0" borderId="8" xfId="1" applyFont="1" applyBorder="1" applyAlignment="1" applyProtection="1">
      <alignment horizontal="left" vertical="center" wrapText="1"/>
      <protection locked="0"/>
    </xf>
    <xf numFmtId="0" fontId="2" fillId="0" borderId="22" xfId="1" applyFont="1" applyBorder="1" applyAlignment="1" applyProtection="1">
      <alignment horizontal="left" vertical="center" wrapText="1"/>
      <protection locked="0"/>
    </xf>
    <xf numFmtId="0" fontId="2" fillId="0" borderId="55" xfId="1" applyFont="1" applyBorder="1" applyAlignment="1" applyProtection="1">
      <alignment horizontal="left" vertical="center" wrapText="1"/>
      <protection locked="0"/>
    </xf>
    <xf numFmtId="0" fontId="34" fillId="0" borderId="22" xfId="9" applyFont="1" applyBorder="1" applyAlignment="1">
      <alignment horizontal="center" vertical="center" wrapText="1"/>
    </xf>
    <xf numFmtId="0" fontId="34" fillId="0" borderId="55" xfId="9" applyFont="1" applyBorder="1" applyAlignment="1">
      <alignment horizontal="center" vertical="center" wrapText="1"/>
    </xf>
    <xf numFmtId="0" fontId="5" fillId="0" borderId="33" xfId="1" applyFont="1" applyBorder="1" applyAlignment="1">
      <alignment horizontal="center"/>
    </xf>
    <xf numFmtId="0" fontId="5" fillId="30" borderId="68" xfId="1" applyFont="1" applyFill="1" applyBorder="1" applyAlignment="1">
      <alignment horizontal="center" vertical="center" wrapText="1"/>
    </xf>
    <xf numFmtId="0" fontId="5" fillId="30" borderId="42" xfId="1" applyFont="1" applyFill="1" applyBorder="1" applyAlignment="1">
      <alignment horizontal="center" vertical="center" wrapText="1"/>
    </xf>
    <xf numFmtId="0" fontId="0" fillId="0" borderId="52" xfId="0" applyBorder="1" applyAlignment="1">
      <alignment horizontal="center" vertical="center" wrapText="1"/>
    </xf>
    <xf numFmtId="0" fontId="5" fillId="0" borderId="3" xfId="1" applyFont="1" applyBorder="1" applyAlignment="1" applyProtection="1">
      <alignment horizontal="left" vertical="center" wrapText="1"/>
      <protection locked="0"/>
    </xf>
    <xf numFmtId="0" fontId="36" fillId="2" borderId="0" xfId="0" applyFont="1" applyFill="1" applyBorder="1" applyAlignment="1" applyProtection="1">
      <alignment horizontal="center" vertical="center" wrapText="1"/>
    </xf>
    <xf numFmtId="0" fontId="0" fillId="0" borderId="0" xfId="0" applyAlignment="1">
      <alignment vertical="center" wrapText="1"/>
    </xf>
    <xf numFmtId="0" fontId="0" fillId="0" borderId="43" xfId="0" applyBorder="1" applyAlignment="1">
      <alignment vertical="center" wrapText="1"/>
    </xf>
    <xf numFmtId="0" fontId="6" fillId="16" borderId="12"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xf>
    <xf numFmtId="0" fontId="6" fillId="16" borderId="23" xfId="0" applyFont="1" applyFill="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4" fillId="17" borderId="15" xfId="0" applyFont="1" applyFill="1" applyBorder="1" applyAlignment="1" applyProtection="1">
      <alignment horizontal="center" vertical="center" wrapText="1"/>
    </xf>
    <xf numFmtId="0" fontId="4" fillId="17" borderId="34" xfId="0" applyFont="1" applyFill="1" applyBorder="1" applyAlignment="1" applyProtection="1">
      <alignment horizontal="center" vertical="center" wrapText="1"/>
    </xf>
    <xf numFmtId="0" fontId="4" fillId="17" borderId="46" xfId="0" applyFont="1" applyFill="1" applyBorder="1" applyAlignment="1" applyProtection="1">
      <alignment horizontal="center" vertical="center" wrapText="1"/>
    </xf>
    <xf numFmtId="0" fontId="4" fillId="17" borderId="6" xfId="0" applyFont="1" applyFill="1" applyBorder="1" applyAlignment="1" applyProtection="1">
      <alignment horizontal="center" vertical="center" wrapText="1"/>
    </xf>
    <xf numFmtId="0" fontId="4" fillId="17" borderId="47" xfId="0" applyFont="1" applyFill="1" applyBorder="1" applyAlignment="1" applyProtection="1">
      <alignment horizontal="center" vertical="center" wrapText="1"/>
    </xf>
    <xf numFmtId="0" fontId="4" fillId="17" borderId="16" xfId="0" applyFont="1" applyFill="1" applyBorder="1" applyAlignment="1" applyProtection="1">
      <alignment horizontal="center" vertical="center" wrapText="1"/>
    </xf>
    <xf numFmtId="0" fontId="4" fillId="17" borderId="41" xfId="0" applyFont="1" applyFill="1" applyBorder="1" applyAlignment="1" applyProtection="1">
      <alignment horizontal="center" vertical="center" wrapText="1"/>
    </xf>
    <xf numFmtId="0" fontId="4" fillId="17" borderId="42" xfId="0" applyFont="1" applyFill="1" applyBorder="1" applyAlignment="1" applyProtection="1">
      <alignment horizontal="center" vertical="center" wrapText="1"/>
    </xf>
    <xf numFmtId="0" fontId="4" fillId="17" borderId="4" xfId="0" applyFont="1" applyFill="1" applyBorder="1" applyAlignment="1" applyProtection="1">
      <alignment horizontal="center" vertical="center" wrapText="1"/>
    </xf>
    <xf numFmtId="0" fontId="4" fillId="17" borderId="17" xfId="0" applyFont="1" applyFill="1" applyBorder="1" applyAlignment="1" applyProtection="1">
      <alignment horizontal="center" vertical="center" wrapText="1"/>
    </xf>
    <xf numFmtId="0" fontId="11" fillId="7" borderId="4" xfId="0" applyFont="1" applyFill="1" applyBorder="1" applyAlignment="1">
      <alignment horizontal="center" vertical="center" wrapText="1"/>
    </xf>
    <xf numFmtId="0" fontId="11" fillId="6" borderId="43" xfId="0" applyFont="1" applyFill="1" applyBorder="1" applyAlignment="1">
      <alignment horizontal="center" vertical="center"/>
    </xf>
    <xf numFmtId="0" fontId="5" fillId="2" borderId="49" xfId="0" applyFont="1" applyFill="1" applyBorder="1" applyAlignment="1">
      <alignment horizontal="center" vertical="center"/>
    </xf>
    <xf numFmtId="0" fontId="5" fillId="0" borderId="50" xfId="0" applyFont="1" applyBorder="1" applyAlignment="1">
      <alignment horizontal="center" vertical="center" wrapText="1"/>
    </xf>
    <xf numFmtId="14" fontId="2" fillId="2" borderId="50" xfId="0" applyNumberFormat="1" applyFont="1" applyFill="1" applyBorder="1" applyAlignment="1">
      <alignment horizontal="center" vertical="center"/>
    </xf>
    <xf numFmtId="0" fontId="5" fillId="0" borderId="3" xfId="0" applyFont="1" applyBorder="1" applyAlignment="1">
      <alignment horizontal="center" vertical="center" wrapText="1"/>
    </xf>
    <xf numFmtId="14" fontId="5" fillId="2" borderId="50" xfId="0" applyNumberFormat="1" applyFont="1" applyFill="1" applyBorder="1" applyAlignment="1">
      <alignment horizontal="center" vertical="center"/>
    </xf>
    <xf numFmtId="0" fontId="11" fillId="33" borderId="43" xfId="0" applyFont="1" applyFill="1" applyBorder="1" applyAlignment="1">
      <alignment horizontal="center"/>
    </xf>
    <xf numFmtId="0" fontId="2" fillId="4" borderId="49" xfId="0" applyFont="1" applyFill="1" applyBorder="1" applyAlignment="1">
      <alignment horizontal="center" vertical="center" wrapText="1"/>
    </xf>
    <xf numFmtId="0" fontId="2" fillId="4" borderId="48" xfId="0" applyFont="1" applyFill="1" applyBorder="1" applyAlignment="1">
      <alignment horizontal="center" vertical="center" wrapText="1"/>
    </xf>
    <xf numFmtId="0" fontId="2" fillId="4" borderId="7" xfId="0" applyFont="1" applyFill="1" applyBorder="1" applyAlignment="1">
      <alignment horizontal="center" vertical="center" wrapText="1"/>
    </xf>
    <xf numFmtId="170" fontId="0" fillId="0" borderId="0" xfId="0" applyNumberFormat="1"/>
  </cellXfs>
  <cellStyles count="145">
    <cellStyle name="20% — akcent 2 2" xfId="94" xr:uid="{00000000-0005-0000-0000-000000000000}"/>
    <cellStyle name="20% — akcent 2 3" xfId="100" xr:uid="{00000000-0005-0000-0000-000001000000}"/>
    <cellStyle name="20% — akcent 2 4" xfId="140" xr:uid="{00000000-0005-0000-0000-000002000000}"/>
    <cellStyle name="20% — akcent 3 2" xfId="91" xr:uid="{00000000-0005-0000-0000-000004000000}"/>
    <cellStyle name="20% — akcent 3 3" xfId="136" xr:uid="{00000000-0005-0000-0000-000005000000}"/>
    <cellStyle name="20% - akcent 3 8" xfId="123" xr:uid="{00000000-0005-0000-0000-000006000000}"/>
    <cellStyle name="Akcent 3 2" xfId="135" xr:uid="{00000000-0005-0000-0000-000007000000}"/>
    <cellStyle name="Dziesiętny 2" xfId="18" xr:uid="{00000000-0005-0000-0000-000009000000}"/>
    <cellStyle name="Dziesiętny 2 2" xfId="30" xr:uid="{00000000-0005-0000-0000-00000A000000}"/>
    <cellStyle name="Dziesiętny 2 2 2" xfId="33" xr:uid="{00000000-0005-0000-0000-00000B000000}"/>
    <cellStyle name="Dziesiętny 2 2 2 2" xfId="50" xr:uid="{00000000-0005-0000-0000-00000C000000}"/>
    <cellStyle name="Dziesiętny 2 2 2 3" xfId="93" xr:uid="{00000000-0005-0000-0000-00000D000000}"/>
    <cellStyle name="Dziesiętny 2 2 3" xfId="75" xr:uid="{00000000-0005-0000-0000-00000E000000}"/>
    <cellStyle name="Dziesiętny 2 2 4" xfId="47" xr:uid="{00000000-0005-0000-0000-00000F000000}"/>
    <cellStyle name="Dziesiętny 2 3" xfId="32" xr:uid="{00000000-0005-0000-0000-000010000000}"/>
    <cellStyle name="Dziesiętny 2 3 2" xfId="49" xr:uid="{00000000-0005-0000-0000-000011000000}"/>
    <cellStyle name="Dziesiętny 2 4" xfId="40" xr:uid="{00000000-0005-0000-0000-000012000000}"/>
    <cellStyle name="Dziesiętny 2 4 2" xfId="86" xr:uid="{00000000-0005-0000-0000-000013000000}"/>
    <cellStyle name="Dziesiętny 2 5" xfId="87" xr:uid="{00000000-0005-0000-0000-000014000000}"/>
    <cellStyle name="Dziesiętny 2 6" xfId="45" xr:uid="{00000000-0005-0000-0000-000015000000}"/>
    <cellStyle name="Dziesiętny 3" xfId="27" xr:uid="{00000000-0005-0000-0000-000016000000}"/>
    <cellStyle name="Dziesiętny 3 2" xfId="74" xr:uid="{00000000-0005-0000-0000-000017000000}"/>
    <cellStyle name="Dziesiętny 3 3" xfId="46" xr:uid="{00000000-0005-0000-0000-000018000000}"/>
    <cellStyle name="Dziesiętny 4" xfId="31" xr:uid="{00000000-0005-0000-0000-000019000000}"/>
    <cellStyle name="Dziesiętny 4 2" xfId="48" xr:uid="{00000000-0005-0000-0000-00001A000000}"/>
    <cellStyle name="Dziesiętny 5" xfId="36" xr:uid="{00000000-0005-0000-0000-00001B000000}"/>
    <cellStyle name="Dziesiętny 6" xfId="44" xr:uid="{00000000-0005-0000-0000-00001C000000}"/>
    <cellStyle name="Dziesiętny 7" xfId="107" xr:uid="{00000000-0005-0000-0000-00001D000000}"/>
    <cellStyle name="Excel Built-in 20% - Accent2" xfId="115" xr:uid="{00000000-0005-0000-0000-00001E000000}"/>
    <cellStyle name="Excel Built-in 20% - Accent3" xfId="114" xr:uid="{00000000-0005-0000-0000-00001F000000}"/>
    <cellStyle name="Excel Built-in Accent3" xfId="113" xr:uid="{00000000-0005-0000-0000-000020000000}"/>
    <cellStyle name="Excel Built-in Explanatory Text" xfId="111" xr:uid="{00000000-0005-0000-0000-000021000000}"/>
    <cellStyle name="Excel Built-in Explanatory Text 1" xfId="105" xr:uid="{00000000-0005-0000-0000-000022000000}"/>
    <cellStyle name="Excel Built-in Percent" xfId="112" xr:uid="{00000000-0005-0000-0000-000023000000}"/>
    <cellStyle name="Normalny" xfId="0" builtinId="0"/>
    <cellStyle name="Normalny 2" xfId="1" xr:uid="{00000000-0005-0000-0000-000025000000}"/>
    <cellStyle name="Normalny 2 10" xfId="19" xr:uid="{00000000-0005-0000-0000-000026000000}"/>
    <cellStyle name="Normalny 2 10 2" xfId="72" xr:uid="{00000000-0005-0000-0000-000027000000}"/>
    <cellStyle name="Normalny 2 10 3" xfId="58" xr:uid="{00000000-0005-0000-0000-000028000000}"/>
    <cellStyle name="Normalny 2 10 4" xfId="65" xr:uid="{00000000-0005-0000-0000-000029000000}"/>
    <cellStyle name="Normalny 2 10 5" xfId="51" xr:uid="{00000000-0005-0000-0000-00002A000000}"/>
    <cellStyle name="Normalny 2 10 6" xfId="80" xr:uid="{00000000-0005-0000-0000-00002B000000}"/>
    <cellStyle name="Normalny 2 10 7" xfId="96" xr:uid="{00000000-0005-0000-0000-00002C000000}"/>
    <cellStyle name="Normalny 2 10 8" xfId="137" xr:uid="{00000000-0005-0000-0000-00002D000000}"/>
    <cellStyle name="Normalny 2 11" xfId="22" xr:uid="{00000000-0005-0000-0000-00002E000000}"/>
    <cellStyle name="Normalny 2 12" xfId="63" xr:uid="{00000000-0005-0000-0000-00002F000000}"/>
    <cellStyle name="Normalny 2 13" xfId="42" xr:uid="{00000000-0005-0000-0000-000030000000}"/>
    <cellStyle name="Normalny 2 14" xfId="126" xr:uid="{00000000-0005-0000-0000-000031000000}"/>
    <cellStyle name="Normalny 2 15" xfId="127" xr:uid="{00000000-0005-0000-0000-000032000000}"/>
    <cellStyle name="Normalny 2 16" xfId="128" xr:uid="{00000000-0005-0000-0000-000033000000}"/>
    <cellStyle name="Normalny 2 17" xfId="129" xr:uid="{00000000-0005-0000-0000-000034000000}"/>
    <cellStyle name="Normalny 2 18" xfId="130" xr:uid="{00000000-0005-0000-0000-000035000000}"/>
    <cellStyle name="Normalny 2 19" xfId="131" xr:uid="{00000000-0005-0000-0000-000036000000}"/>
    <cellStyle name="Normalny 2 2" xfId="21" xr:uid="{00000000-0005-0000-0000-000037000000}"/>
    <cellStyle name="Normalny 2 20" xfId="132" xr:uid="{00000000-0005-0000-0000-000038000000}"/>
    <cellStyle name="Normalny 2 21" xfId="133" xr:uid="{00000000-0005-0000-0000-000039000000}"/>
    <cellStyle name="Normalny 2 22" xfId="134" xr:uid="{00000000-0005-0000-0000-00003A000000}"/>
    <cellStyle name="Normalny 2 23" xfId="124" xr:uid="{00000000-0005-0000-0000-00003B000000}"/>
    <cellStyle name="Normalny 2 25" xfId="116" xr:uid="{00000000-0005-0000-0000-00003C000000}"/>
    <cellStyle name="Normalny 2 26" xfId="117" xr:uid="{00000000-0005-0000-0000-00003D000000}"/>
    <cellStyle name="Normalny 2 27" xfId="119" xr:uid="{00000000-0005-0000-0000-00003E000000}"/>
    <cellStyle name="Normalny 2 28" xfId="121" xr:uid="{00000000-0005-0000-0000-00003F000000}"/>
    <cellStyle name="Normalny 2 29" xfId="122" xr:uid="{00000000-0005-0000-0000-000040000000}"/>
    <cellStyle name="Normalny 2 3" xfId="16" xr:uid="{00000000-0005-0000-0000-000041000000}"/>
    <cellStyle name="Normalny 2 32" xfId="118" xr:uid="{00000000-0005-0000-0000-000042000000}"/>
    <cellStyle name="Normalny 2 33" xfId="120" xr:uid="{00000000-0005-0000-0000-000043000000}"/>
    <cellStyle name="Normalny 2 37" xfId="125" xr:uid="{00000000-0005-0000-0000-000044000000}"/>
    <cellStyle name="Normalny 2 4" xfId="8" xr:uid="{00000000-0005-0000-0000-000045000000}"/>
    <cellStyle name="Normalny 2 4 2" xfId="15" xr:uid="{00000000-0005-0000-0000-000046000000}"/>
    <cellStyle name="Normalny 2 4 3" xfId="3" xr:uid="{00000000-0005-0000-0000-000047000000}"/>
    <cellStyle name="Normalny 2 4 3 2" xfId="88" xr:uid="{00000000-0005-0000-0000-000048000000}"/>
    <cellStyle name="Normalny 2 4 3 2 2" xfId="101" xr:uid="{00000000-0005-0000-0000-000049000000}"/>
    <cellStyle name="Normalny 2 4 3 2 3" xfId="141" xr:uid="{00000000-0005-0000-0000-00004A000000}"/>
    <cellStyle name="Normalny 2 4 3 3" xfId="99" xr:uid="{00000000-0005-0000-0000-00004B000000}"/>
    <cellStyle name="Normalny 2 4 3 4" xfId="139" xr:uid="{00000000-0005-0000-0000-00004C000000}"/>
    <cellStyle name="Normalny 2 4 3_Projekt pozakonkursowy" xfId="109" xr:uid="{00000000-0005-0000-0000-00004D000000}"/>
    <cellStyle name="Normalny 2 5" xfId="7" xr:uid="{00000000-0005-0000-0000-00004E000000}"/>
    <cellStyle name="Normalny 2 5 2" xfId="28" xr:uid="{00000000-0005-0000-0000-00004F000000}"/>
    <cellStyle name="Normalny 2 5 2 2" xfId="92" xr:uid="{00000000-0005-0000-0000-000050000000}"/>
    <cellStyle name="Normalny 2 5 2 2 2" xfId="2" xr:uid="{00000000-0005-0000-0000-000051000000}"/>
    <cellStyle name="Normalny 2 5 2 2 2 2" xfId="66" xr:uid="{00000000-0005-0000-0000-000052000000}"/>
    <cellStyle name="Normalny 2 5 2 2 2 3" xfId="52" xr:uid="{00000000-0005-0000-0000-000053000000}"/>
    <cellStyle name="Normalny 2 5 2 5" xfId="23" xr:uid="{00000000-0005-0000-0000-000054000000}"/>
    <cellStyle name="Normalny 2 5 3" xfId="6" xr:uid="{00000000-0005-0000-0000-000055000000}"/>
    <cellStyle name="Normalny 2 5 4" xfId="12" xr:uid="{00000000-0005-0000-0000-000056000000}"/>
    <cellStyle name="Normalny 2 6" xfId="20" xr:uid="{00000000-0005-0000-0000-000057000000}"/>
    <cellStyle name="Normalny 2 6 2" xfId="77" xr:uid="{00000000-0005-0000-0000-000058000000}"/>
    <cellStyle name="Normalny 2 6 3" xfId="57" xr:uid="{00000000-0005-0000-0000-000059000000}"/>
    <cellStyle name="Normalny 2 7" xfId="89" xr:uid="{00000000-0005-0000-0000-00005A000000}"/>
    <cellStyle name="Normalny 2 7 2" xfId="10" xr:uid="{00000000-0005-0000-0000-00005B000000}"/>
    <cellStyle name="Normalny 2 7 2 2" xfId="5" xr:uid="{00000000-0005-0000-0000-00005C000000}"/>
    <cellStyle name="Normalny 2 7 2 3" xfId="61" xr:uid="{00000000-0005-0000-0000-00005D000000}"/>
    <cellStyle name="Normalny 2 7 2 4" xfId="69" xr:uid="{00000000-0005-0000-0000-00005E000000}"/>
    <cellStyle name="Normalny 2 7 2 5" xfId="55" xr:uid="{00000000-0005-0000-0000-00005F000000}"/>
    <cellStyle name="Normalny 2 7 2 6" xfId="84" xr:uid="{00000000-0005-0000-0000-000060000000}"/>
    <cellStyle name="Normalny 2 7 3" xfId="14" xr:uid="{00000000-0005-0000-0000-000061000000}"/>
    <cellStyle name="Normalny 2 7 3 2" xfId="102" xr:uid="{00000000-0005-0000-0000-000062000000}"/>
    <cellStyle name="Normalny 2 7 3 3" xfId="142" xr:uid="{00000000-0005-0000-0000-000063000000}"/>
    <cellStyle name="Normalny 2 8" xfId="9" xr:uid="{00000000-0005-0000-0000-000064000000}"/>
    <cellStyle name="Normalny 2 8 2" xfId="4" xr:uid="{00000000-0005-0000-0000-000065000000}"/>
    <cellStyle name="Normalny 2 8 3" xfId="59" xr:uid="{00000000-0005-0000-0000-000066000000}"/>
    <cellStyle name="Normalny 2 8 36" xfId="143" xr:uid="{00000000-0005-0000-0000-000067000000}"/>
    <cellStyle name="Normalny 2 8 4" xfId="67" xr:uid="{00000000-0005-0000-0000-000068000000}"/>
    <cellStyle name="Normalny 2 8 5" xfId="24" xr:uid="{00000000-0005-0000-0000-000069000000}"/>
    <cellStyle name="Normalny 2 8 6" xfId="81" xr:uid="{00000000-0005-0000-0000-00006A000000}"/>
    <cellStyle name="Normalny 2 8 7" xfId="97" xr:uid="{00000000-0005-0000-0000-00006B000000}"/>
    <cellStyle name="Normalny 2 8 8" xfId="138" xr:uid="{00000000-0005-0000-0000-00006C000000}"/>
    <cellStyle name="Normalny 2 9" xfId="11" xr:uid="{00000000-0005-0000-0000-00006D000000}"/>
    <cellStyle name="Normalny 2 9 2" xfId="13" xr:uid="{00000000-0005-0000-0000-00006E000000}"/>
    <cellStyle name="Normalny 2 9 2 2" xfId="83" xr:uid="{00000000-0005-0000-0000-00006F000000}"/>
    <cellStyle name="Normalny 2 9 3" xfId="70" xr:uid="{00000000-0005-0000-0000-000070000000}"/>
    <cellStyle name="Normalny 2 9 4" xfId="53" xr:uid="{00000000-0005-0000-0000-000071000000}"/>
    <cellStyle name="Normalny 2_Projekt pozakonkursowy" xfId="95" xr:uid="{00000000-0005-0000-0000-000072000000}"/>
    <cellStyle name="Normalny 3" xfId="26" xr:uid="{00000000-0005-0000-0000-000073000000}"/>
    <cellStyle name="Normalny 3 10" xfId="64" xr:uid="{00000000-0005-0000-0000-000074000000}"/>
    <cellStyle name="Normalny 3 11" xfId="62" xr:uid="{00000000-0005-0000-0000-000075000000}"/>
    <cellStyle name="Normalny 3 12" xfId="41" xr:uid="{00000000-0005-0000-0000-000076000000}"/>
    <cellStyle name="Normalny 3 2" xfId="39" xr:uid="{00000000-0005-0000-0000-000077000000}"/>
    <cellStyle name="Normalny 3 3" xfId="90" xr:uid="{00000000-0005-0000-0000-000078000000}"/>
    <cellStyle name="Normalny 3 5 2" xfId="29" xr:uid="{00000000-0005-0000-0000-000079000000}"/>
    <cellStyle name="Normalny 3 5 2 2" xfId="78" xr:uid="{00000000-0005-0000-0000-00007A000000}"/>
    <cellStyle name="Normalny 3 5 2 4" xfId="79" xr:uid="{00000000-0005-0000-0000-00007B000000}"/>
    <cellStyle name="Normalny 3 9" xfId="43" xr:uid="{00000000-0005-0000-0000-00007C000000}"/>
    <cellStyle name="Normalny 3 9 2" xfId="76" xr:uid="{00000000-0005-0000-0000-00007D000000}"/>
    <cellStyle name="Normalny 3 9 3" xfId="71" xr:uid="{00000000-0005-0000-0000-00007E000000}"/>
    <cellStyle name="Normalny 3 9 4" xfId="56" xr:uid="{00000000-0005-0000-0000-00007F000000}"/>
    <cellStyle name="Normalny 3 9 5" xfId="85" xr:uid="{00000000-0005-0000-0000-000080000000}"/>
    <cellStyle name="Normalny 4" xfId="25" xr:uid="{00000000-0005-0000-0000-000081000000}"/>
    <cellStyle name="Normalny 5" xfId="103" xr:uid="{00000000-0005-0000-0000-000082000000}"/>
    <cellStyle name="Normalny 6" xfId="110" xr:uid="{00000000-0005-0000-0000-000083000000}"/>
    <cellStyle name="Procentowy 2" xfId="17" xr:uid="{00000000-0005-0000-0000-000084000000}"/>
    <cellStyle name="Procentowy 2 2" xfId="34" xr:uid="{00000000-0005-0000-0000-000085000000}"/>
    <cellStyle name="Procentowy 2 3" xfId="35" xr:uid="{00000000-0005-0000-0000-000086000000}"/>
    <cellStyle name="Procentowy 2 3 2" xfId="73" xr:uid="{00000000-0005-0000-0000-000087000000}"/>
    <cellStyle name="Procentowy 2 3 3" xfId="60" xr:uid="{00000000-0005-0000-0000-000088000000}"/>
    <cellStyle name="Procentowy 2 3 4" xfId="68" xr:uid="{00000000-0005-0000-0000-000089000000}"/>
    <cellStyle name="Procentowy 2 3 5" xfId="54" xr:uid="{00000000-0005-0000-0000-00008A000000}"/>
    <cellStyle name="Procentowy 2 3 5 2" xfId="82" xr:uid="{00000000-0005-0000-0000-00008B000000}"/>
    <cellStyle name="Procentowy 2 4" xfId="106" xr:uid="{00000000-0005-0000-0000-00008C000000}"/>
    <cellStyle name="Procentowy 3" xfId="37" xr:uid="{00000000-0005-0000-0000-00008D000000}"/>
    <cellStyle name="Procentowy 4" xfId="98" xr:uid="{00000000-0005-0000-0000-00008E000000}"/>
    <cellStyle name="Procentowy 5" xfId="104" xr:uid="{00000000-0005-0000-0000-00008F000000}"/>
    <cellStyle name="Styl 1" xfId="144" xr:uid="{6CB2198D-0B28-4D01-8D10-7D35D4710E5E}"/>
    <cellStyle name="Tekst objaśnienia 2" xfId="108" xr:uid="{00000000-0005-0000-0000-000090000000}"/>
    <cellStyle name="Walutowy 2" xfId="38" xr:uid="{00000000-0005-0000-0000-00009100000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file:///I:\Users\a.kister\AppData\Local\Microsoft\Windows\Temporary%20Internet%20Files\Content.Outlook\4A3SLVI2\PLANY%20DZIA&#321;A&#323;\PLAN%20DZIA&#321;A&#323;%202015%20R\POI&#346;%202015\fiszki%2012CU%20wesej%20edytowalne\CU%20Bia&#322;ystok\fiszka_projektowa_USK%20w%20Bia&#322;ymastoku_CU_13.08.xlsx?21A33B64" TargetMode="External"/><Relationship Id="rId1" Type="http://schemas.openxmlformats.org/officeDocument/2006/relationships/externalLinkPath" Target="file:///\\21A33B64\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iwanicka/Desktop/WNKS/POIS%2014%2020/Plan%20Dzia&#322;a&#324;/aktualizacja%20Planu%20Dzia&#322;a&#324;%2024.06.2016/Plan%20Dzia&#322;a&#324;_aktualizacja%203-2016_01.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2017\PD%20lipiec\Plan%20dzia&#322;a&#324;%20PO%20Ii&#346;%20(6-2017).xlsx"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Users/a.kister/AppData/Local/Microsoft/Windows/Temporary%20Internet%20Files/Content.Outlook/4A3SLVI2/PLANY%20DZIA&#321;A&#323;/PLAN%20DZIA&#321;A&#323;%202015%20R/POI&#346;%202015/fiszki%2012CU%20wesej%20edytowalne/CU%20Bia&#322;ystok/fiszka_projektowa_USK%20w%20Bia&#322;ymastoku_CU_13.08.xlsx?9FCBDD61" TargetMode="External"/><Relationship Id="rId1" Type="http://schemas.openxmlformats.org/officeDocument/2006/relationships/externalLinkPath" Target="file:///\\9FCBDD61\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rgb="FF002060"/>
    <pageSetUpPr fitToPage="1"/>
  </sheetPr>
  <dimension ref="A1:K19"/>
  <sheetViews>
    <sheetView tabSelected="1" view="pageBreakPreview" zoomScaleNormal="100" zoomScaleSheetLayoutView="100" workbookViewId="0">
      <selection activeCell="K17" sqref="K17"/>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4.42578125" style="1" customWidth="1"/>
    <col min="9" max="9" width="14" style="1" customWidth="1"/>
    <col min="10" max="10" width="9.140625" style="1"/>
    <col min="11" max="11" width="47.140625" style="1" customWidth="1"/>
    <col min="12" max="16384" width="9.140625" style="1"/>
  </cols>
  <sheetData>
    <row r="1" spans="1:11" ht="45" customHeight="1" x14ac:dyDescent="0.2">
      <c r="A1" s="169" t="s">
        <v>3502</v>
      </c>
      <c r="B1" s="170"/>
      <c r="C1" s="170"/>
      <c r="D1" s="170"/>
      <c r="E1" s="170"/>
      <c r="F1" s="170"/>
      <c r="G1" s="170"/>
      <c r="H1" s="170"/>
      <c r="I1" s="170"/>
      <c r="J1" s="171"/>
    </row>
    <row r="2" spans="1:11" ht="30" customHeight="1" thickBot="1" x14ac:dyDescent="0.25">
      <c r="A2" s="189" t="s">
        <v>12</v>
      </c>
      <c r="B2" s="190"/>
      <c r="C2" s="190"/>
      <c r="D2" s="190"/>
      <c r="E2" s="191"/>
      <c r="F2" s="192" t="s">
        <v>4017</v>
      </c>
      <c r="G2" s="193"/>
      <c r="H2" s="193"/>
      <c r="I2" s="193"/>
      <c r="J2" s="194"/>
    </row>
    <row r="3" spans="1:11" ht="15" customHeight="1" thickBot="1" x14ac:dyDescent="0.25">
      <c r="A3" s="180"/>
      <c r="B3" s="180"/>
      <c r="C3" s="180"/>
      <c r="D3" s="180"/>
      <c r="E3" s="180"/>
      <c r="F3" s="180"/>
      <c r="G3" s="180"/>
      <c r="H3" s="180"/>
      <c r="I3" s="180"/>
      <c r="J3" s="180"/>
    </row>
    <row r="4" spans="1:11" ht="30" customHeight="1" x14ac:dyDescent="0.2">
      <c r="A4" s="172" t="s">
        <v>0</v>
      </c>
      <c r="B4" s="173"/>
      <c r="C4" s="173"/>
      <c r="D4" s="173"/>
      <c r="E4" s="173"/>
      <c r="F4" s="173"/>
      <c r="G4" s="173"/>
      <c r="H4" s="173"/>
      <c r="I4" s="173"/>
      <c r="J4" s="174"/>
    </row>
    <row r="5" spans="1:11" ht="30" customHeight="1" x14ac:dyDescent="0.2">
      <c r="A5" s="181" t="s">
        <v>11</v>
      </c>
      <c r="B5" s="182"/>
      <c r="C5" s="182"/>
      <c r="D5" s="182"/>
      <c r="E5" s="183" t="s">
        <v>14</v>
      </c>
      <c r="F5" s="184"/>
      <c r="G5" s="184"/>
      <c r="H5" s="184"/>
      <c r="I5" s="184"/>
      <c r="J5" s="185"/>
    </row>
    <row r="6" spans="1:11" ht="45" customHeight="1" x14ac:dyDescent="0.2">
      <c r="A6" s="181" t="s">
        <v>15</v>
      </c>
      <c r="B6" s="182"/>
      <c r="C6" s="182"/>
      <c r="D6" s="182"/>
      <c r="E6" s="186" t="s">
        <v>3093</v>
      </c>
      <c r="F6" s="187"/>
      <c r="G6" s="187"/>
      <c r="H6" s="187"/>
      <c r="I6" s="187"/>
      <c r="J6" s="188"/>
    </row>
    <row r="7" spans="1:11" ht="94.5" customHeight="1" thickBot="1" x14ac:dyDescent="0.25">
      <c r="A7" s="175" t="s">
        <v>2</v>
      </c>
      <c r="B7" s="176"/>
      <c r="C7" s="176"/>
      <c r="D7" s="176"/>
      <c r="E7" s="177" t="s">
        <v>3518</v>
      </c>
      <c r="F7" s="178"/>
      <c r="G7" s="178"/>
      <c r="H7" s="178"/>
      <c r="I7" s="178"/>
      <c r="J7" s="179"/>
    </row>
    <row r="8" spans="1:11" s="2" customFormat="1" ht="15" customHeight="1" thickBot="1" x14ac:dyDescent="0.25">
      <c r="A8" s="199"/>
      <c r="B8" s="199"/>
      <c r="C8" s="199"/>
      <c r="D8" s="199"/>
      <c r="E8" s="199"/>
      <c r="F8" s="199"/>
      <c r="G8" s="199"/>
      <c r="H8" s="199"/>
      <c r="I8" s="199"/>
      <c r="J8" s="199"/>
    </row>
    <row r="9" spans="1:11" s="2" customFormat="1" ht="30" customHeight="1" x14ac:dyDescent="0.2">
      <c r="A9" s="211" t="s">
        <v>4</v>
      </c>
      <c r="B9" s="212"/>
      <c r="C9" s="212"/>
      <c r="D9" s="212"/>
      <c r="E9" s="212"/>
      <c r="F9" s="212"/>
      <c r="G9" s="212"/>
      <c r="H9" s="212"/>
      <c r="I9" s="212"/>
      <c r="J9" s="213"/>
    </row>
    <row r="10" spans="1:11" ht="30" customHeight="1" x14ac:dyDescent="0.2">
      <c r="A10" s="209" t="s">
        <v>3</v>
      </c>
      <c r="B10" s="200" t="s">
        <v>5</v>
      </c>
      <c r="C10" s="200"/>
      <c r="D10" s="201" t="s">
        <v>1</v>
      </c>
      <c r="E10" s="204" t="s">
        <v>6</v>
      </c>
      <c r="F10" s="205"/>
      <c r="G10" s="200" t="s">
        <v>3444</v>
      </c>
      <c r="H10" s="200"/>
      <c r="I10" s="202" t="s">
        <v>9</v>
      </c>
      <c r="J10" s="202"/>
    </row>
    <row r="11" spans="1:11" ht="49.5" customHeight="1" x14ac:dyDescent="0.2">
      <c r="A11" s="210"/>
      <c r="B11" s="201"/>
      <c r="C11" s="201"/>
      <c r="D11" s="208"/>
      <c r="E11" s="206"/>
      <c r="F11" s="207"/>
      <c r="G11" s="3" t="s">
        <v>7</v>
      </c>
      <c r="H11" s="3" t="s">
        <v>8</v>
      </c>
      <c r="I11" s="203"/>
      <c r="J11" s="203"/>
    </row>
    <row r="12" spans="1:11" ht="69" customHeight="1" x14ac:dyDescent="0.2">
      <c r="A12" s="86" t="s">
        <v>16</v>
      </c>
      <c r="B12" s="215" t="s">
        <v>4014</v>
      </c>
      <c r="C12" s="215"/>
      <c r="D12" s="56" t="s">
        <v>4031</v>
      </c>
      <c r="E12" s="216" t="s">
        <v>4039</v>
      </c>
      <c r="F12" s="217"/>
      <c r="G12" s="70">
        <v>9542236.7599999998</v>
      </c>
      <c r="H12" s="71">
        <v>11662733.83</v>
      </c>
      <c r="I12" s="165" t="s">
        <v>4016</v>
      </c>
      <c r="J12" s="214"/>
      <c r="K12" s="69"/>
    </row>
    <row r="13" spans="1:11" ht="60.75" customHeight="1" x14ac:dyDescent="0.2">
      <c r="A13" s="86" t="s">
        <v>16</v>
      </c>
      <c r="B13" s="165" t="s">
        <v>4015</v>
      </c>
      <c r="C13" s="166"/>
      <c r="D13" s="144" t="s">
        <v>4128</v>
      </c>
      <c r="E13" s="167" t="s">
        <v>4068</v>
      </c>
      <c r="F13" s="168"/>
      <c r="G13" s="72">
        <v>7588800</v>
      </c>
      <c r="H13" s="73">
        <v>5059200</v>
      </c>
      <c r="I13" s="165" t="s">
        <v>4016</v>
      </c>
      <c r="J13" s="166"/>
      <c r="K13" s="69"/>
    </row>
    <row r="14" spans="1:11" ht="10.5" hidden="1" customHeight="1" x14ac:dyDescent="0.2">
      <c r="D14" s="48"/>
      <c r="E14" s="48"/>
      <c r="F14" s="48"/>
      <c r="G14" s="48"/>
      <c r="H14" s="48"/>
    </row>
    <row r="15" spans="1:11" hidden="1" x14ac:dyDescent="0.2"/>
    <row r="16" spans="1:11" ht="64.5" customHeight="1" x14ac:dyDescent="0.25">
      <c r="A16" s="195" t="s">
        <v>4139</v>
      </c>
      <c r="B16" s="196"/>
      <c r="C16" s="196"/>
      <c r="D16" s="196"/>
      <c r="E16" s="196"/>
      <c r="F16" s="196"/>
      <c r="G16" s="196"/>
      <c r="H16" s="196"/>
      <c r="I16" s="196"/>
      <c r="J16" s="197"/>
    </row>
    <row r="17" spans="1:10" ht="11.25" customHeight="1" x14ac:dyDescent="0.25">
      <c r="A17" s="218"/>
      <c r="B17" s="219"/>
      <c r="C17" s="219"/>
      <c r="D17" s="219"/>
      <c r="E17" s="198" t="s">
        <v>3091</v>
      </c>
      <c r="F17" s="198"/>
      <c r="G17" s="198"/>
      <c r="H17" s="198"/>
      <c r="I17" s="106"/>
      <c r="J17" s="48"/>
    </row>
    <row r="18" spans="1:10" x14ac:dyDescent="0.2">
      <c r="A18" s="48"/>
      <c r="B18" s="48"/>
      <c r="C18" s="48"/>
      <c r="D18" s="48"/>
      <c r="E18" s="198"/>
      <c r="F18" s="198"/>
      <c r="G18" s="198"/>
      <c r="H18" s="198"/>
      <c r="I18" s="48"/>
      <c r="J18" s="48"/>
    </row>
    <row r="19" spans="1:10" ht="41.25" customHeight="1" x14ac:dyDescent="0.2">
      <c r="A19" s="48"/>
      <c r="B19" s="48"/>
      <c r="C19" s="48"/>
      <c r="D19" s="48"/>
      <c r="E19" s="198"/>
      <c r="F19" s="198"/>
      <c r="G19" s="198"/>
      <c r="H19" s="198"/>
      <c r="I19" s="48"/>
      <c r="J19" s="48"/>
    </row>
  </sheetData>
  <mergeCells count="28">
    <mergeCell ref="A16:J16"/>
    <mergeCell ref="E17:H19"/>
    <mergeCell ref="A8:J8"/>
    <mergeCell ref="B10:C11"/>
    <mergeCell ref="I10:J11"/>
    <mergeCell ref="E10:F11"/>
    <mergeCell ref="D10:D11"/>
    <mergeCell ref="G10:H10"/>
    <mergeCell ref="A10:A11"/>
    <mergeCell ref="A9:J9"/>
    <mergeCell ref="I12:J12"/>
    <mergeCell ref="B12:C12"/>
    <mergeCell ref="E12:F12"/>
    <mergeCell ref="A17:D17"/>
    <mergeCell ref="B13:C13"/>
    <mergeCell ref="E13:F13"/>
    <mergeCell ref="I13:J13"/>
    <mergeCell ref="A1:J1"/>
    <mergeCell ref="A4:J4"/>
    <mergeCell ref="A7:D7"/>
    <mergeCell ref="E7:J7"/>
    <mergeCell ref="A3:J3"/>
    <mergeCell ref="A5:D5"/>
    <mergeCell ref="E5:J5"/>
    <mergeCell ref="A6:D6"/>
    <mergeCell ref="E6:J6"/>
    <mergeCell ref="A2:E2"/>
    <mergeCell ref="F2:J2"/>
  </mergeCells>
  <dataValidations count="2">
    <dataValidation type="list" allowBlank="1" showInputMessage="1" showErrorMessage="1" prompt="wybierz Program z listy" sqref="E5:J5" xr:uid="{00000000-0002-0000-0000-000000000000}">
      <formula1>Programy</formula1>
    </dataValidation>
    <dataValidation type="list" allowBlank="1" showInputMessage="1" showErrorMessage="1" prompt="wybierz PI" sqref="A12:A13" xr:uid="{00000000-0002-0000-0000-000001000000}">
      <formula1>skroty_PI</formula1>
    </dataValidation>
  </dataValidations>
  <pageMargins left="0.70866141732283472" right="0.70866141732283472" top="0.74803149606299213" bottom="0.74803149606299213" header="0.31496062992125984" footer="0.31496062992125984"/>
  <pageSetup paperSize="9" scale="63"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68238-7121-466A-97BE-C55EA8BD8BFF}">
  <sheetPr>
    <tabColor theme="7" tint="-0.249977111117893"/>
  </sheetPr>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5FDC1-961D-4669-A2AE-8A4D1A32A00D}">
  <sheetPr>
    <tabColor theme="7" tint="-0.249977111117893"/>
  </sheetPr>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0C64F-48D6-4A35-8C07-620E3720827E}">
  <sheetPr>
    <tabColor theme="9" tint="0.59999389629810485"/>
  </sheetPr>
  <dimension ref="A1:M62"/>
  <sheetViews>
    <sheetView topLeftCell="A46" zoomScale="85" zoomScaleNormal="85" workbookViewId="0">
      <selection activeCell="L39" sqref="L39"/>
    </sheetView>
  </sheetViews>
  <sheetFormatPr defaultRowHeight="15" x14ac:dyDescent="0.25"/>
  <cols>
    <col min="1" max="1" width="4.7109375" customWidth="1"/>
    <col min="3" max="3" width="27.7109375" customWidth="1"/>
    <col min="4" max="4" width="12.5703125" customWidth="1"/>
    <col min="7" max="7" width="10.85546875" customWidth="1"/>
    <col min="8" max="8" width="13" customWidth="1"/>
    <col min="9" max="9" width="15.7109375" customWidth="1"/>
    <col min="10" max="10" width="13" customWidth="1"/>
    <col min="11" max="11" width="15.140625" customWidth="1"/>
    <col min="12" max="12" width="109.28515625" customWidth="1"/>
    <col min="13" max="13" width="63.140625" customWidth="1"/>
  </cols>
  <sheetData>
    <row r="1" spans="1:12" x14ac:dyDescent="0.25">
      <c r="A1" s="294" t="s">
        <v>3429</v>
      </c>
      <c r="B1" s="295"/>
      <c r="C1" s="295"/>
      <c r="D1" s="295"/>
      <c r="E1" s="295"/>
      <c r="F1" s="295"/>
      <c r="G1" s="295"/>
      <c r="H1" s="295"/>
      <c r="I1" s="295"/>
      <c r="J1" s="295"/>
      <c r="K1" s="295"/>
      <c r="L1" s="296"/>
    </row>
    <row r="2" spans="1:12" ht="17.25" customHeight="1" thickBot="1" x14ac:dyDescent="0.3">
      <c r="A2" s="99">
        <v>1</v>
      </c>
      <c r="B2" s="305" t="s">
        <v>3430</v>
      </c>
      <c r="C2" s="305"/>
      <c r="D2" s="305"/>
      <c r="E2" s="306"/>
      <c r="F2" s="307" t="s">
        <v>4088</v>
      </c>
      <c r="G2" s="307"/>
      <c r="H2" s="307"/>
      <c r="I2" s="307"/>
      <c r="J2" s="307"/>
      <c r="K2" s="307"/>
      <c r="L2" s="308"/>
    </row>
    <row r="3" spans="1:12" ht="15.75" thickBot="1" x14ac:dyDescent="0.3">
      <c r="A3" s="309"/>
      <c r="B3" s="310"/>
      <c r="C3" s="310"/>
      <c r="D3" s="310"/>
      <c r="E3" s="310"/>
      <c r="F3" s="310"/>
      <c r="G3" s="310"/>
      <c r="H3" s="310"/>
      <c r="I3" s="310"/>
      <c r="J3" s="310"/>
      <c r="K3" s="310"/>
      <c r="L3" s="311"/>
    </row>
    <row r="4" spans="1:12" x14ac:dyDescent="0.25">
      <c r="A4" s="297" t="s">
        <v>0</v>
      </c>
      <c r="B4" s="298"/>
      <c r="C4" s="298"/>
      <c r="D4" s="298"/>
      <c r="E4" s="298"/>
      <c r="F4" s="298"/>
      <c r="G4" s="298"/>
      <c r="H4" s="298"/>
      <c r="I4" s="298"/>
      <c r="J4" s="298"/>
      <c r="K4" s="299"/>
      <c r="L4" s="300"/>
    </row>
    <row r="5" spans="1:12" ht="33" customHeight="1" x14ac:dyDescent="0.25">
      <c r="A5" s="135">
        <v>2</v>
      </c>
      <c r="B5" s="312" t="s">
        <v>3431</v>
      </c>
      <c r="C5" s="312"/>
      <c r="D5" s="312"/>
      <c r="E5" s="301" t="s">
        <v>4039</v>
      </c>
      <c r="F5" s="301"/>
      <c r="G5" s="301"/>
      <c r="H5" s="301"/>
      <c r="I5" s="301"/>
      <c r="J5" s="301"/>
      <c r="K5" s="301"/>
      <c r="L5" s="302"/>
    </row>
    <row r="6" spans="1:12" ht="32.25" customHeight="1" x14ac:dyDescent="0.25">
      <c r="A6" s="313">
        <v>3</v>
      </c>
      <c r="B6" s="312" t="s">
        <v>3432</v>
      </c>
      <c r="C6" s="312"/>
      <c r="D6" s="312"/>
      <c r="E6" s="301" t="s">
        <v>4125</v>
      </c>
      <c r="F6" s="301"/>
      <c r="G6" s="301"/>
      <c r="H6" s="301"/>
      <c r="I6" s="301"/>
      <c r="J6" s="301"/>
      <c r="K6" s="301"/>
      <c r="L6" s="302"/>
    </row>
    <row r="7" spans="1:12" ht="34.5" customHeight="1" x14ac:dyDescent="0.25">
      <c r="A7" s="313"/>
      <c r="B7" s="312"/>
      <c r="C7" s="312"/>
      <c r="D7" s="312"/>
      <c r="E7" s="137" t="s">
        <v>3433</v>
      </c>
      <c r="F7" s="323" t="s">
        <v>72</v>
      </c>
      <c r="G7" s="324"/>
      <c r="H7" s="325"/>
      <c r="I7" s="137" t="s">
        <v>3434</v>
      </c>
      <c r="J7" s="323">
        <v>1465011</v>
      </c>
      <c r="K7" s="324"/>
      <c r="L7" s="326"/>
    </row>
    <row r="8" spans="1:12" x14ac:dyDescent="0.25">
      <c r="A8" s="313">
        <v>4</v>
      </c>
      <c r="B8" s="312" t="s">
        <v>3435</v>
      </c>
      <c r="C8" s="312"/>
      <c r="D8" s="312"/>
      <c r="E8" s="301" t="s">
        <v>3436</v>
      </c>
      <c r="F8" s="301"/>
      <c r="G8" s="301"/>
      <c r="H8" s="301"/>
      <c r="I8" s="301"/>
      <c r="J8" s="301"/>
      <c r="K8" s="301"/>
      <c r="L8" s="302"/>
    </row>
    <row r="9" spans="1:12" x14ac:dyDescent="0.25">
      <c r="A9" s="313"/>
      <c r="B9" s="312"/>
      <c r="C9" s="312"/>
      <c r="D9" s="312"/>
      <c r="E9" s="137" t="s">
        <v>3433</v>
      </c>
      <c r="F9" s="323" t="s">
        <v>3437</v>
      </c>
      <c r="G9" s="324"/>
      <c r="H9" s="325"/>
      <c r="I9" s="137" t="s">
        <v>3434</v>
      </c>
      <c r="J9" s="323" t="s">
        <v>3438</v>
      </c>
      <c r="K9" s="324"/>
      <c r="L9" s="326"/>
    </row>
    <row r="10" spans="1:12" ht="20.25" customHeight="1" x14ac:dyDescent="0.25">
      <c r="A10" s="135">
        <v>5</v>
      </c>
      <c r="B10" s="312" t="s">
        <v>11</v>
      </c>
      <c r="C10" s="312"/>
      <c r="D10" s="312"/>
      <c r="E10" s="331" t="s">
        <v>14</v>
      </c>
      <c r="F10" s="331"/>
      <c r="G10" s="331"/>
      <c r="H10" s="331"/>
      <c r="I10" s="331"/>
      <c r="J10" s="331"/>
      <c r="K10" s="332"/>
      <c r="L10" s="333"/>
    </row>
    <row r="11" spans="1:12" ht="21" customHeight="1" x14ac:dyDescent="0.25">
      <c r="A11" s="135">
        <v>6</v>
      </c>
      <c r="B11" s="312" t="s">
        <v>3439</v>
      </c>
      <c r="C11" s="312"/>
      <c r="D11" s="312"/>
      <c r="E11" s="334" t="s">
        <v>3440</v>
      </c>
      <c r="F11" s="334"/>
      <c r="G11" s="334"/>
      <c r="H11" s="334"/>
      <c r="I11" s="334"/>
      <c r="J11" s="334"/>
      <c r="K11" s="334"/>
      <c r="L11" s="335"/>
    </row>
    <row r="12" spans="1:12" ht="24" customHeight="1" x14ac:dyDescent="0.25">
      <c r="A12" s="135">
        <v>7</v>
      </c>
      <c r="B12" s="312" t="s">
        <v>3441</v>
      </c>
      <c r="C12" s="312"/>
      <c r="D12" s="312"/>
      <c r="E12" s="331" t="s">
        <v>3442</v>
      </c>
      <c r="F12" s="331"/>
      <c r="G12" s="331"/>
      <c r="H12" s="331"/>
      <c r="I12" s="331"/>
      <c r="J12" s="331"/>
      <c r="K12" s="331"/>
      <c r="L12" s="336"/>
    </row>
    <row r="13" spans="1:12" x14ac:dyDescent="0.25">
      <c r="A13" s="135">
        <v>8</v>
      </c>
      <c r="B13" s="312" t="s">
        <v>3443</v>
      </c>
      <c r="C13" s="312"/>
      <c r="D13" s="312"/>
      <c r="E13" s="360" t="s">
        <v>3437</v>
      </c>
      <c r="F13" s="360"/>
      <c r="G13" s="360"/>
      <c r="H13" s="360"/>
      <c r="I13" s="360"/>
      <c r="J13" s="360"/>
      <c r="K13" s="360"/>
      <c r="L13" s="361"/>
    </row>
    <row r="14" spans="1:12" ht="63" customHeight="1" thickBot="1" x14ac:dyDescent="0.3">
      <c r="A14" s="135">
        <v>9</v>
      </c>
      <c r="B14" s="312" t="s">
        <v>2</v>
      </c>
      <c r="C14" s="312"/>
      <c r="D14" s="312"/>
      <c r="E14" s="362" t="s">
        <v>4069</v>
      </c>
      <c r="F14" s="362"/>
      <c r="G14" s="362"/>
      <c r="H14" s="362"/>
      <c r="I14" s="362"/>
      <c r="J14" s="362"/>
      <c r="K14" s="362"/>
      <c r="L14" s="363"/>
    </row>
    <row r="15" spans="1:12" ht="15.75" thickBot="1" x14ac:dyDescent="0.3">
      <c r="A15" s="309"/>
      <c r="B15" s="310"/>
      <c r="C15" s="310"/>
      <c r="D15" s="310"/>
      <c r="E15" s="310"/>
      <c r="F15" s="310"/>
      <c r="G15" s="310"/>
      <c r="H15" s="310"/>
      <c r="I15" s="310"/>
      <c r="J15" s="310"/>
      <c r="K15" s="310"/>
      <c r="L15" s="311"/>
    </row>
    <row r="16" spans="1:12" x14ac:dyDescent="0.25">
      <c r="A16" s="297" t="s">
        <v>3375</v>
      </c>
      <c r="B16" s="298"/>
      <c r="C16" s="298"/>
      <c r="D16" s="298"/>
      <c r="E16" s="298"/>
      <c r="F16" s="298"/>
      <c r="G16" s="298"/>
      <c r="H16" s="298"/>
      <c r="I16" s="298"/>
      <c r="J16" s="298"/>
      <c r="K16" s="298"/>
      <c r="L16" s="338"/>
    </row>
    <row r="17" spans="1:13" ht="29.25" customHeight="1" x14ac:dyDescent="0.25">
      <c r="A17" s="135">
        <v>10</v>
      </c>
      <c r="B17" s="317" t="s">
        <v>3376</v>
      </c>
      <c r="C17" s="317"/>
      <c r="D17" s="339" t="s">
        <v>3377</v>
      </c>
      <c r="E17" s="339"/>
      <c r="F17" s="339"/>
      <c r="G17" s="339"/>
      <c r="H17" s="339"/>
      <c r="I17" s="339"/>
      <c r="J17" s="339"/>
      <c r="K17" s="339"/>
      <c r="L17" s="340"/>
    </row>
    <row r="18" spans="1:13" ht="34.5" customHeight="1" thickBot="1" x14ac:dyDescent="0.3">
      <c r="A18" s="99">
        <v>11</v>
      </c>
      <c r="B18" s="337" t="s">
        <v>3378</v>
      </c>
      <c r="C18" s="337"/>
      <c r="D18" s="321" t="s">
        <v>3379</v>
      </c>
      <c r="E18" s="321"/>
      <c r="F18" s="321"/>
      <c r="G18" s="321"/>
      <c r="H18" s="321"/>
      <c r="I18" s="321"/>
      <c r="J18" s="321"/>
      <c r="K18" s="321"/>
      <c r="L18" s="322"/>
    </row>
    <row r="19" spans="1:13" ht="15.75" thickBot="1" x14ac:dyDescent="0.3">
      <c r="A19" s="314"/>
      <c r="B19" s="314"/>
      <c r="C19" s="314"/>
      <c r="D19" s="314"/>
      <c r="E19" s="314"/>
      <c r="F19" s="314"/>
      <c r="G19" s="314"/>
      <c r="H19" s="314"/>
      <c r="I19" s="314"/>
      <c r="J19" s="314"/>
      <c r="K19" s="314"/>
      <c r="L19" s="314"/>
    </row>
    <row r="20" spans="1:13" ht="19.5" customHeight="1" x14ac:dyDescent="0.25">
      <c r="A20" s="136">
        <v>12</v>
      </c>
      <c r="B20" s="316" t="s">
        <v>3380</v>
      </c>
      <c r="C20" s="316"/>
      <c r="D20" s="327" t="s">
        <v>3381</v>
      </c>
      <c r="E20" s="327"/>
      <c r="F20" s="327"/>
      <c r="G20" s="327"/>
      <c r="H20" s="327"/>
      <c r="I20" s="327"/>
      <c r="J20" s="327"/>
      <c r="K20" s="327"/>
      <c r="L20" s="328"/>
    </row>
    <row r="21" spans="1:13" x14ac:dyDescent="0.25">
      <c r="A21" s="135">
        <v>13</v>
      </c>
      <c r="B21" s="317" t="s">
        <v>3382</v>
      </c>
      <c r="C21" s="317"/>
      <c r="D21" s="329" t="s">
        <v>3383</v>
      </c>
      <c r="E21" s="329"/>
      <c r="F21" s="329"/>
      <c r="G21" s="329"/>
      <c r="H21" s="329"/>
      <c r="I21" s="329"/>
      <c r="J21" s="329"/>
      <c r="K21" s="329"/>
      <c r="L21" s="330"/>
    </row>
    <row r="22" spans="1:13" ht="36" customHeight="1" x14ac:dyDescent="0.25">
      <c r="A22" s="135">
        <v>14</v>
      </c>
      <c r="B22" s="317" t="s">
        <v>3384</v>
      </c>
      <c r="C22" s="317"/>
      <c r="D22" s="329" t="s">
        <v>3385</v>
      </c>
      <c r="E22" s="329"/>
      <c r="F22" s="329"/>
      <c r="G22" s="329"/>
      <c r="H22" s="329"/>
      <c r="I22" s="329"/>
      <c r="J22" s="329"/>
      <c r="K22" s="329"/>
      <c r="L22" s="330"/>
    </row>
    <row r="23" spans="1:13" ht="95.25" customHeight="1" x14ac:dyDescent="0.25">
      <c r="A23" s="135">
        <v>15</v>
      </c>
      <c r="B23" s="317" t="s">
        <v>3386</v>
      </c>
      <c r="C23" s="317"/>
      <c r="D23" s="351" t="s">
        <v>4100</v>
      </c>
      <c r="E23" s="351"/>
      <c r="F23" s="351"/>
      <c r="G23" s="351"/>
      <c r="H23" s="351"/>
      <c r="I23" s="351"/>
      <c r="J23" s="351"/>
      <c r="K23" s="351"/>
      <c r="L23" s="352"/>
    </row>
    <row r="24" spans="1:13" ht="334.5" customHeight="1" x14ac:dyDescent="0.25">
      <c r="A24" s="135">
        <v>16</v>
      </c>
      <c r="B24" s="317" t="s">
        <v>3387</v>
      </c>
      <c r="C24" s="317"/>
      <c r="D24" s="351" t="s">
        <v>4127</v>
      </c>
      <c r="E24" s="351"/>
      <c r="F24" s="351"/>
      <c r="G24" s="351"/>
      <c r="H24" s="351"/>
      <c r="I24" s="351"/>
      <c r="J24" s="351"/>
      <c r="K24" s="351"/>
      <c r="L24" s="352"/>
    </row>
    <row r="25" spans="1:13" ht="238.5" customHeight="1" x14ac:dyDescent="0.25">
      <c r="A25" s="135">
        <v>17</v>
      </c>
      <c r="B25" s="318" t="s">
        <v>3388</v>
      </c>
      <c r="C25" s="319"/>
      <c r="D25" s="351" t="s">
        <v>4070</v>
      </c>
      <c r="E25" s="351"/>
      <c r="F25" s="351"/>
      <c r="G25" s="351"/>
      <c r="H25" s="351"/>
      <c r="I25" s="351"/>
      <c r="J25" s="351"/>
      <c r="K25" s="351"/>
      <c r="L25" s="352"/>
    </row>
    <row r="26" spans="1:13" ht="152.25" customHeight="1" thickBot="1" x14ac:dyDescent="0.3">
      <c r="A26" s="135">
        <v>18</v>
      </c>
      <c r="B26" s="320" t="s">
        <v>3389</v>
      </c>
      <c r="C26" s="320"/>
      <c r="D26" s="353" t="s">
        <v>4071</v>
      </c>
      <c r="E26" s="353"/>
      <c r="F26" s="353"/>
      <c r="G26" s="353"/>
      <c r="H26" s="353"/>
      <c r="I26" s="353"/>
      <c r="J26" s="353"/>
      <c r="K26" s="353"/>
      <c r="L26" s="354"/>
    </row>
    <row r="27" spans="1:13" ht="15.75" thickBot="1" x14ac:dyDescent="0.3">
      <c r="A27" s="314"/>
      <c r="B27" s="314"/>
      <c r="C27" s="314"/>
      <c r="D27" s="314"/>
      <c r="E27" s="314"/>
      <c r="F27" s="314"/>
      <c r="G27" s="314"/>
      <c r="H27" s="314"/>
      <c r="I27" s="314"/>
      <c r="J27" s="314"/>
      <c r="K27" s="314"/>
      <c r="L27" s="314"/>
    </row>
    <row r="28" spans="1:13" ht="57.75" customHeight="1" x14ac:dyDescent="0.25">
      <c r="A28" s="135">
        <v>19</v>
      </c>
      <c r="B28" s="355" t="s">
        <v>3390</v>
      </c>
      <c r="C28" s="355"/>
      <c r="D28" s="356" t="s">
        <v>4072</v>
      </c>
      <c r="E28" s="356"/>
      <c r="F28" s="356"/>
      <c r="G28" s="356"/>
      <c r="H28" s="356"/>
      <c r="I28" s="356"/>
      <c r="J28" s="356"/>
      <c r="K28" s="356"/>
      <c r="L28" s="357"/>
    </row>
    <row r="29" spans="1:13" ht="153.75" customHeight="1" x14ac:dyDescent="0.25">
      <c r="A29" s="135">
        <v>20</v>
      </c>
      <c r="B29" s="350" t="s">
        <v>3391</v>
      </c>
      <c r="C29" s="350"/>
      <c r="D29" s="358" t="s">
        <v>4073</v>
      </c>
      <c r="E29" s="358"/>
      <c r="F29" s="358"/>
      <c r="G29" s="358"/>
      <c r="H29" s="358"/>
      <c r="I29" s="358"/>
      <c r="J29" s="358"/>
      <c r="K29" s="358"/>
      <c r="L29" s="359"/>
      <c r="M29" s="49"/>
    </row>
    <row r="30" spans="1:13" x14ac:dyDescent="0.25">
      <c r="A30" s="371">
        <v>21</v>
      </c>
      <c r="B30" s="373" t="s">
        <v>3392</v>
      </c>
      <c r="C30" s="374"/>
      <c r="D30" s="377" t="s">
        <v>4131</v>
      </c>
      <c r="E30" s="378"/>
      <c r="F30" s="378"/>
      <c r="G30" s="378"/>
      <c r="H30" s="378"/>
      <c r="I30" s="378"/>
      <c r="J30" s="378"/>
      <c r="K30" s="378"/>
      <c r="L30" s="379"/>
      <c r="M30" s="49"/>
    </row>
    <row r="31" spans="1:13" ht="256.5" customHeight="1" thickBot="1" x14ac:dyDescent="0.3">
      <c r="A31" s="372"/>
      <c r="B31" s="375"/>
      <c r="C31" s="376"/>
      <c r="D31" s="380"/>
      <c r="E31" s="381"/>
      <c r="F31" s="381"/>
      <c r="G31" s="381"/>
      <c r="H31" s="381"/>
      <c r="I31" s="381"/>
      <c r="J31" s="381"/>
      <c r="K31" s="381"/>
      <c r="L31" s="382"/>
      <c r="M31" s="161"/>
    </row>
    <row r="32" spans="1:13" ht="15.75" thickBot="1" x14ac:dyDescent="0.3">
      <c r="A32" s="314"/>
      <c r="B32" s="314"/>
      <c r="C32" s="314"/>
      <c r="D32" s="314"/>
      <c r="E32" s="314"/>
      <c r="F32" s="314"/>
      <c r="G32" s="314"/>
      <c r="H32" s="314"/>
      <c r="I32" s="314"/>
      <c r="J32" s="314"/>
      <c r="K32" s="314"/>
      <c r="L32" s="314"/>
      <c r="M32" s="49" t="s">
        <v>4126</v>
      </c>
    </row>
    <row r="33" spans="1:13" ht="38.25" customHeight="1" x14ac:dyDescent="0.25">
      <c r="A33" s="100">
        <v>22</v>
      </c>
      <c r="B33" s="383" t="s">
        <v>3393</v>
      </c>
      <c r="C33" s="384"/>
      <c r="D33" s="385"/>
      <c r="E33" s="386"/>
      <c r="F33" s="387" t="s">
        <v>4074</v>
      </c>
      <c r="G33" s="388"/>
      <c r="H33" s="341" t="s">
        <v>3395</v>
      </c>
      <c r="I33" s="342"/>
      <c r="J33" s="343" t="s">
        <v>3457</v>
      </c>
      <c r="K33" s="344"/>
      <c r="L33" s="345"/>
      <c r="M33" s="49"/>
    </row>
    <row r="34" spans="1:13" ht="37.5" customHeight="1" thickBot="1" x14ac:dyDescent="0.3">
      <c r="A34" s="99">
        <v>23</v>
      </c>
      <c r="B34" s="315" t="s">
        <v>3396</v>
      </c>
      <c r="C34" s="306"/>
      <c r="D34" s="346" t="s">
        <v>4075</v>
      </c>
      <c r="E34" s="346"/>
      <c r="F34" s="346"/>
      <c r="G34" s="346"/>
      <c r="H34" s="346"/>
      <c r="I34" s="346"/>
      <c r="J34" s="346"/>
      <c r="K34" s="346"/>
      <c r="L34" s="347"/>
      <c r="M34" s="49"/>
    </row>
    <row r="35" spans="1:13" x14ac:dyDescent="0.25">
      <c r="A35" s="314"/>
      <c r="B35" s="314"/>
      <c r="C35" s="314"/>
      <c r="D35" s="314"/>
      <c r="E35" s="314"/>
      <c r="F35" s="314"/>
      <c r="G35" s="314"/>
      <c r="H35" s="314"/>
      <c r="I35" s="314"/>
      <c r="J35" s="314"/>
      <c r="K35" s="314"/>
      <c r="L35" s="314"/>
    </row>
    <row r="36" spans="1:13" x14ac:dyDescent="0.25">
      <c r="A36" s="348" t="s">
        <v>3397</v>
      </c>
      <c r="B36" s="349"/>
      <c r="C36" s="342"/>
      <c r="D36" s="101" t="s">
        <v>3398</v>
      </c>
      <c r="E36" s="101">
        <v>2017</v>
      </c>
      <c r="F36" s="101">
        <v>2018</v>
      </c>
      <c r="G36" s="101">
        <v>2019</v>
      </c>
      <c r="H36" s="101">
        <v>2020</v>
      </c>
      <c r="I36" s="101">
        <v>2021</v>
      </c>
      <c r="J36" s="101">
        <v>2022</v>
      </c>
      <c r="K36" s="101">
        <v>2023</v>
      </c>
      <c r="L36" s="102" t="s">
        <v>3399</v>
      </c>
    </row>
    <row r="37" spans="1:13" ht="26.25" customHeight="1" x14ac:dyDescent="0.25">
      <c r="A37" s="135">
        <v>24</v>
      </c>
      <c r="B37" s="303" t="s">
        <v>3400</v>
      </c>
      <c r="C37" s="304"/>
      <c r="D37" s="103">
        <v>0</v>
      </c>
      <c r="E37" s="103">
        <v>0</v>
      </c>
      <c r="F37" s="103">
        <v>0</v>
      </c>
      <c r="G37" s="145">
        <v>0</v>
      </c>
      <c r="H37" s="145">
        <v>0</v>
      </c>
      <c r="I37" s="145">
        <v>244000</v>
      </c>
      <c r="J37" s="145">
        <v>20960970.59</v>
      </c>
      <c r="K37" s="145">
        <v>0</v>
      </c>
      <c r="L37" s="146">
        <f>I37+J37</f>
        <v>21204970.59</v>
      </c>
    </row>
    <row r="38" spans="1:13" ht="27" customHeight="1" x14ac:dyDescent="0.25">
      <c r="A38" s="135">
        <v>25</v>
      </c>
      <c r="B38" s="303" t="s">
        <v>3401</v>
      </c>
      <c r="C38" s="304"/>
      <c r="D38" s="103">
        <v>0</v>
      </c>
      <c r="E38" s="103">
        <v>0</v>
      </c>
      <c r="F38" s="103">
        <v>0</v>
      </c>
      <c r="G38" s="145">
        <f>G37</f>
        <v>0</v>
      </c>
      <c r="H38" s="145">
        <v>0</v>
      </c>
      <c r="I38" s="145">
        <f>I37</f>
        <v>244000</v>
      </c>
      <c r="J38" s="145">
        <f>J37</f>
        <v>20960970.59</v>
      </c>
      <c r="K38" s="145">
        <v>0</v>
      </c>
      <c r="L38" s="146">
        <f>SUM(D38:K38)</f>
        <v>21204970.59</v>
      </c>
      <c r="M38" s="39"/>
    </row>
    <row r="39" spans="1:13" ht="27" customHeight="1" x14ac:dyDescent="0.25">
      <c r="A39" s="135">
        <v>26</v>
      </c>
      <c r="B39" s="303" t="s">
        <v>3402</v>
      </c>
      <c r="C39" s="304"/>
      <c r="D39" s="103">
        <v>0</v>
      </c>
      <c r="E39" s="103">
        <v>0</v>
      </c>
      <c r="F39" s="103">
        <v>0</v>
      </c>
      <c r="G39" s="145">
        <v>0</v>
      </c>
      <c r="H39" s="145">
        <v>0</v>
      </c>
      <c r="I39" s="145">
        <f>I38*I40</f>
        <v>109800</v>
      </c>
      <c r="J39" s="145">
        <f>ROUNDDOWN(J38*J40,2)</f>
        <v>9432436.7599999998</v>
      </c>
      <c r="K39" s="145">
        <v>0</v>
      </c>
      <c r="L39" s="146">
        <f>SUM(D39:K39)</f>
        <v>9542236.7599999998</v>
      </c>
      <c r="M39" s="512"/>
    </row>
    <row r="40" spans="1:13" ht="26.25" customHeight="1" thickBot="1" x14ac:dyDescent="0.3">
      <c r="A40" s="99">
        <v>27</v>
      </c>
      <c r="B40" s="368" t="s">
        <v>3403</v>
      </c>
      <c r="C40" s="369"/>
      <c r="D40" s="104">
        <v>0</v>
      </c>
      <c r="E40" s="104">
        <v>0</v>
      </c>
      <c r="F40" s="104">
        <v>0</v>
      </c>
      <c r="G40" s="147">
        <v>0</v>
      </c>
      <c r="H40" s="147">
        <v>0</v>
      </c>
      <c r="I40" s="147">
        <v>0.45</v>
      </c>
      <c r="J40" s="147">
        <v>0.45</v>
      </c>
      <c r="K40" s="147">
        <v>0</v>
      </c>
      <c r="L40" s="148">
        <f>L39/L38</f>
        <v>0.44999999974062682</v>
      </c>
    </row>
    <row r="41" spans="1:13" ht="15.75" thickBot="1" x14ac:dyDescent="0.3">
      <c r="A41" s="370"/>
      <c r="B41" s="370"/>
      <c r="C41" s="370"/>
      <c r="D41" s="370"/>
      <c r="E41" s="370"/>
      <c r="F41" s="370"/>
      <c r="G41" s="370"/>
      <c r="H41" s="370"/>
      <c r="I41" s="370"/>
      <c r="J41" s="370"/>
      <c r="K41" s="370"/>
      <c r="L41" s="370"/>
    </row>
    <row r="42" spans="1:13" x14ac:dyDescent="0.25">
      <c r="A42" s="389">
        <v>28</v>
      </c>
      <c r="B42" s="390" t="s">
        <v>3404</v>
      </c>
      <c r="C42" s="390"/>
      <c r="D42" s="390"/>
      <c r="E42" s="390"/>
      <c r="F42" s="390"/>
      <c r="G42" s="390"/>
      <c r="H42" s="390"/>
      <c r="I42" s="390"/>
      <c r="J42" s="390"/>
      <c r="K42" s="390"/>
      <c r="L42" s="391"/>
    </row>
    <row r="43" spans="1:13" x14ac:dyDescent="0.25">
      <c r="A43" s="313"/>
      <c r="B43" s="392" t="s">
        <v>3405</v>
      </c>
      <c r="C43" s="392"/>
      <c r="D43" s="393" t="s">
        <v>3406</v>
      </c>
      <c r="E43" s="394"/>
      <c r="F43" s="394"/>
      <c r="G43" s="394"/>
      <c r="H43" s="394"/>
      <c r="I43" s="394"/>
      <c r="J43" s="395"/>
      <c r="K43" s="393" t="s">
        <v>3407</v>
      </c>
      <c r="L43" s="396"/>
    </row>
    <row r="44" spans="1:13" x14ac:dyDescent="0.25">
      <c r="A44" s="313"/>
      <c r="B44" s="397" t="s">
        <v>4076</v>
      </c>
      <c r="C44" s="398"/>
      <c r="D44" s="401" t="s">
        <v>4077</v>
      </c>
      <c r="E44" s="402"/>
      <c r="F44" s="402"/>
      <c r="G44" s="402"/>
      <c r="H44" s="402"/>
      <c r="I44" s="402"/>
      <c r="J44" s="403"/>
      <c r="K44" s="407">
        <v>15123800</v>
      </c>
      <c r="L44" s="408"/>
    </row>
    <row r="45" spans="1:13" ht="30" customHeight="1" x14ac:dyDescent="0.25">
      <c r="A45" s="313"/>
      <c r="B45" s="399"/>
      <c r="C45" s="400"/>
      <c r="D45" s="404"/>
      <c r="E45" s="405"/>
      <c r="F45" s="405"/>
      <c r="G45" s="405"/>
      <c r="H45" s="405"/>
      <c r="I45" s="405"/>
      <c r="J45" s="406"/>
      <c r="K45" s="409"/>
      <c r="L45" s="410"/>
    </row>
    <row r="46" spans="1:13" ht="41.25" customHeight="1" x14ac:dyDescent="0.25">
      <c r="A46" s="313"/>
      <c r="B46" s="411" t="s">
        <v>4078</v>
      </c>
      <c r="C46" s="412"/>
      <c r="D46" s="413" t="s">
        <v>4079</v>
      </c>
      <c r="E46" s="414"/>
      <c r="F46" s="414"/>
      <c r="G46" s="414"/>
      <c r="H46" s="414"/>
      <c r="I46" s="414"/>
      <c r="J46" s="415"/>
      <c r="K46" s="364">
        <v>142900</v>
      </c>
      <c r="L46" s="365"/>
    </row>
    <row r="47" spans="1:13" ht="66.75" customHeight="1" x14ac:dyDescent="0.25">
      <c r="A47" s="313"/>
      <c r="B47" s="411" t="s">
        <v>4080</v>
      </c>
      <c r="C47" s="412"/>
      <c r="D47" s="413" t="s">
        <v>4081</v>
      </c>
      <c r="E47" s="414"/>
      <c r="F47" s="414"/>
      <c r="G47" s="414"/>
      <c r="H47" s="414"/>
      <c r="I47" s="414"/>
      <c r="J47" s="415"/>
      <c r="K47" s="364">
        <v>5438270.5899999999</v>
      </c>
      <c r="L47" s="365"/>
    </row>
    <row r="48" spans="1:13" ht="45.75" customHeight="1" x14ac:dyDescent="0.25">
      <c r="A48" s="313"/>
      <c r="B48" s="411" t="s">
        <v>4082</v>
      </c>
      <c r="C48" s="412"/>
      <c r="D48" s="413" t="s">
        <v>4083</v>
      </c>
      <c r="E48" s="414"/>
      <c r="F48" s="414"/>
      <c r="G48" s="414"/>
      <c r="H48" s="414"/>
      <c r="I48" s="414"/>
      <c r="J48" s="415"/>
      <c r="K48" s="364">
        <v>190000</v>
      </c>
      <c r="L48" s="365"/>
    </row>
    <row r="49" spans="1:13" ht="116.25" customHeight="1" x14ac:dyDescent="0.25">
      <c r="A49" s="313"/>
      <c r="B49" s="411" t="s">
        <v>4084</v>
      </c>
      <c r="C49" s="412"/>
      <c r="D49" s="413" t="s">
        <v>4085</v>
      </c>
      <c r="E49" s="414"/>
      <c r="F49" s="414"/>
      <c r="G49" s="414"/>
      <c r="H49" s="414"/>
      <c r="I49" s="414"/>
      <c r="J49" s="415"/>
      <c r="K49" s="364">
        <v>270000</v>
      </c>
      <c r="L49" s="365"/>
    </row>
    <row r="50" spans="1:13" ht="42.75" customHeight="1" thickBot="1" x14ac:dyDescent="0.3">
      <c r="A50" s="313"/>
      <c r="B50" s="416" t="s">
        <v>4086</v>
      </c>
      <c r="C50" s="416"/>
      <c r="D50" s="417" t="s">
        <v>4087</v>
      </c>
      <c r="E50" s="417"/>
      <c r="F50" s="417"/>
      <c r="G50" s="417"/>
      <c r="H50" s="417"/>
      <c r="I50" s="417"/>
      <c r="J50" s="417"/>
      <c r="K50" s="366">
        <v>40000</v>
      </c>
      <c r="L50" s="367"/>
    </row>
    <row r="51" spans="1:13" ht="15.75" thickBot="1" x14ac:dyDescent="0.3">
      <c r="A51" s="314"/>
      <c r="B51" s="314"/>
      <c r="C51" s="314"/>
      <c r="D51" s="314"/>
      <c r="E51" s="314"/>
      <c r="F51" s="314"/>
      <c r="G51" s="314"/>
      <c r="H51" s="314"/>
      <c r="I51" s="314"/>
      <c r="J51" s="314"/>
      <c r="K51" s="314"/>
      <c r="L51" s="314"/>
    </row>
    <row r="52" spans="1:13" x14ac:dyDescent="0.25">
      <c r="A52" s="389">
        <v>29</v>
      </c>
      <c r="B52" s="418" t="s">
        <v>3408</v>
      </c>
      <c r="C52" s="418"/>
      <c r="D52" s="418"/>
      <c r="E52" s="418"/>
      <c r="F52" s="418"/>
      <c r="G52" s="418"/>
      <c r="H52" s="418"/>
      <c r="I52" s="418"/>
      <c r="J52" s="418"/>
      <c r="K52" s="418"/>
      <c r="L52" s="419"/>
    </row>
    <row r="53" spans="1:13" ht="39.75" customHeight="1" x14ac:dyDescent="0.25">
      <c r="A53" s="313"/>
      <c r="B53" s="420" t="s">
        <v>3409</v>
      </c>
      <c r="C53" s="421"/>
      <c r="D53" s="422"/>
      <c r="E53" s="420" t="s">
        <v>3410</v>
      </c>
      <c r="F53" s="422"/>
      <c r="G53" s="420" t="s">
        <v>4141</v>
      </c>
      <c r="H53" s="422"/>
      <c r="I53" s="393" t="s">
        <v>3411</v>
      </c>
      <c r="J53" s="395"/>
      <c r="K53" s="423" t="s">
        <v>3412</v>
      </c>
      <c r="L53" s="424"/>
    </row>
    <row r="54" spans="1:13" ht="30" customHeight="1" x14ac:dyDescent="0.25">
      <c r="A54" s="313"/>
      <c r="B54" s="425" t="s">
        <v>3413</v>
      </c>
      <c r="C54" s="426"/>
      <c r="D54" s="427"/>
      <c r="E54" s="428" t="s">
        <v>3414</v>
      </c>
      <c r="F54" s="429"/>
      <c r="G54" s="428" t="s">
        <v>3415</v>
      </c>
      <c r="H54" s="429"/>
      <c r="I54" s="433">
        <v>97450</v>
      </c>
      <c r="J54" s="434"/>
      <c r="K54" s="430" t="s">
        <v>4102</v>
      </c>
      <c r="L54" s="431"/>
    </row>
    <row r="55" spans="1:13" ht="25.5" customHeight="1" x14ac:dyDescent="0.25">
      <c r="A55" s="313"/>
      <c r="B55" s="425" t="s">
        <v>3417</v>
      </c>
      <c r="C55" s="426"/>
      <c r="D55" s="427"/>
      <c r="E55" s="428" t="s">
        <v>3418</v>
      </c>
      <c r="F55" s="429"/>
      <c r="G55" s="428" t="s">
        <v>3419</v>
      </c>
      <c r="H55" s="429"/>
      <c r="I55" s="435">
        <v>1</v>
      </c>
      <c r="J55" s="434"/>
      <c r="K55" s="428" t="s">
        <v>3515</v>
      </c>
      <c r="L55" s="432"/>
      <c r="M55" s="49"/>
    </row>
    <row r="56" spans="1:13" ht="31.5" customHeight="1" x14ac:dyDescent="0.25">
      <c r="A56" s="313"/>
      <c r="B56" s="425" t="s">
        <v>3420</v>
      </c>
      <c r="C56" s="426"/>
      <c r="D56" s="427"/>
      <c r="E56" s="428" t="s">
        <v>3418</v>
      </c>
      <c r="F56" s="429"/>
      <c r="G56" s="428" t="s">
        <v>3419</v>
      </c>
      <c r="H56" s="429"/>
      <c r="I56" s="435">
        <v>1</v>
      </c>
      <c r="J56" s="434"/>
      <c r="K56" s="428" t="s">
        <v>3515</v>
      </c>
      <c r="L56" s="432"/>
      <c r="M56" s="49"/>
    </row>
    <row r="57" spans="1:13" ht="28.5" customHeight="1" x14ac:dyDescent="0.25">
      <c r="A57" s="313"/>
      <c r="B57" s="425" t="s">
        <v>3421</v>
      </c>
      <c r="C57" s="426"/>
      <c r="D57" s="427"/>
      <c r="E57" s="428" t="s">
        <v>3418</v>
      </c>
      <c r="F57" s="429"/>
      <c r="G57" s="428" t="s">
        <v>3422</v>
      </c>
      <c r="H57" s="429"/>
      <c r="I57" s="436">
        <v>15006000</v>
      </c>
      <c r="J57" s="434"/>
      <c r="K57" s="430" t="s">
        <v>4101</v>
      </c>
      <c r="L57" s="431"/>
    </row>
    <row r="58" spans="1:13" ht="40.5" customHeight="1" x14ac:dyDescent="0.25">
      <c r="A58" s="313"/>
      <c r="B58" s="425" t="s">
        <v>3423</v>
      </c>
      <c r="C58" s="426"/>
      <c r="D58" s="427"/>
      <c r="E58" s="428" t="s">
        <v>3414</v>
      </c>
      <c r="F58" s="429"/>
      <c r="G58" s="428" t="s">
        <v>3424</v>
      </c>
      <c r="H58" s="429"/>
      <c r="I58" s="440">
        <v>0</v>
      </c>
      <c r="J58" s="441"/>
      <c r="K58" s="430" t="s">
        <v>3416</v>
      </c>
      <c r="L58" s="431"/>
    </row>
    <row r="59" spans="1:13" ht="21" customHeight="1" x14ac:dyDescent="0.25">
      <c r="A59" s="313"/>
      <c r="B59" s="425" t="s">
        <v>3425</v>
      </c>
      <c r="C59" s="426"/>
      <c r="D59" s="427"/>
      <c r="E59" s="428" t="s">
        <v>3414</v>
      </c>
      <c r="F59" s="429"/>
      <c r="G59" s="428" t="s">
        <v>3424</v>
      </c>
      <c r="H59" s="429"/>
      <c r="I59" s="440">
        <v>0</v>
      </c>
      <c r="J59" s="441"/>
      <c r="K59" s="430" t="s">
        <v>3416</v>
      </c>
      <c r="L59" s="431"/>
    </row>
    <row r="60" spans="1:13" ht="36.75" customHeight="1" thickBot="1" x14ac:dyDescent="0.3">
      <c r="A60" s="313"/>
      <c r="B60" s="444" t="s">
        <v>3426</v>
      </c>
      <c r="C60" s="445"/>
      <c r="D60" s="446"/>
      <c r="E60" s="447" t="s">
        <v>3418</v>
      </c>
      <c r="F60" s="448"/>
      <c r="G60" s="447" t="s">
        <v>3419</v>
      </c>
      <c r="H60" s="448"/>
      <c r="I60" s="442">
        <v>1</v>
      </c>
      <c r="J60" s="443"/>
      <c r="K60" s="430" t="s">
        <v>3416</v>
      </c>
      <c r="L60" s="431"/>
    </row>
    <row r="61" spans="1:13" ht="15.75" thickBot="1" x14ac:dyDescent="0.3">
      <c r="A61" s="449"/>
      <c r="B61" s="449"/>
      <c r="C61" s="449"/>
      <c r="D61" s="449"/>
      <c r="E61" s="449"/>
      <c r="F61" s="449"/>
      <c r="G61" s="449"/>
      <c r="H61" s="449"/>
      <c r="I61" s="449"/>
      <c r="J61" s="449"/>
      <c r="K61" s="449"/>
      <c r="L61" s="449"/>
    </row>
    <row r="62" spans="1:13" ht="15.75" thickBot="1" x14ac:dyDescent="0.3">
      <c r="A62" s="105">
        <v>30</v>
      </c>
      <c r="B62" s="437" t="s">
        <v>3427</v>
      </c>
      <c r="C62" s="437"/>
      <c r="D62" s="438" t="s">
        <v>3428</v>
      </c>
      <c r="E62" s="438"/>
      <c r="F62" s="438"/>
      <c r="G62" s="438"/>
      <c r="H62" s="438"/>
      <c r="I62" s="438"/>
      <c r="J62" s="438"/>
      <c r="K62" s="438"/>
      <c r="L62" s="439"/>
    </row>
  </sheetData>
  <mergeCells count="139">
    <mergeCell ref="B62:C62"/>
    <mergeCell ref="D62:L62"/>
    <mergeCell ref="I58:J58"/>
    <mergeCell ref="I59:J59"/>
    <mergeCell ref="I60:J60"/>
    <mergeCell ref="B59:D59"/>
    <mergeCell ref="E59:F59"/>
    <mergeCell ref="G59:H59"/>
    <mergeCell ref="K59:L59"/>
    <mergeCell ref="B60:D60"/>
    <mergeCell ref="E60:F60"/>
    <mergeCell ref="G60:H60"/>
    <mergeCell ref="K60:L60"/>
    <mergeCell ref="A61:L61"/>
    <mergeCell ref="I57:J57"/>
    <mergeCell ref="K56:L56"/>
    <mergeCell ref="B57:D57"/>
    <mergeCell ref="E57:F57"/>
    <mergeCell ref="G57:H57"/>
    <mergeCell ref="K57:L57"/>
    <mergeCell ref="B58:D58"/>
    <mergeCell ref="E58:F58"/>
    <mergeCell ref="G58:H58"/>
    <mergeCell ref="K58:L58"/>
    <mergeCell ref="B50:C50"/>
    <mergeCell ref="D50:J50"/>
    <mergeCell ref="A51:L51"/>
    <mergeCell ref="A52:A60"/>
    <mergeCell ref="B52:L52"/>
    <mergeCell ref="B53:D53"/>
    <mergeCell ref="E53:F53"/>
    <mergeCell ref="G53:H53"/>
    <mergeCell ref="I53:J53"/>
    <mergeCell ref="K53:L53"/>
    <mergeCell ref="B54:D54"/>
    <mergeCell ref="E54:F54"/>
    <mergeCell ref="G54:H54"/>
    <mergeCell ref="K54:L54"/>
    <mergeCell ref="B55:D55"/>
    <mergeCell ref="E55:F55"/>
    <mergeCell ref="G55:H55"/>
    <mergeCell ref="K55:L55"/>
    <mergeCell ref="B56:D56"/>
    <mergeCell ref="E56:F56"/>
    <mergeCell ref="G56:H56"/>
    <mergeCell ref="I54:J54"/>
    <mergeCell ref="I55:J55"/>
    <mergeCell ref="I56:J56"/>
    <mergeCell ref="K50:L50"/>
    <mergeCell ref="K47:L47"/>
    <mergeCell ref="K48:L48"/>
    <mergeCell ref="B40:C40"/>
    <mergeCell ref="B39:C39"/>
    <mergeCell ref="A41:L41"/>
    <mergeCell ref="B37:C37"/>
    <mergeCell ref="A30:A31"/>
    <mergeCell ref="B30:C31"/>
    <mergeCell ref="D30:L31"/>
    <mergeCell ref="A32:L32"/>
    <mergeCell ref="B33:E33"/>
    <mergeCell ref="F33:G33"/>
    <mergeCell ref="A42:A50"/>
    <mergeCell ref="B42:L42"/>
    <mergeCell ref="B43:C43"/>
    <mergeCell ref="D43:J43"/>
    <mergeCell ref="K43:L43"/>
    <mergeCell ref="B44:C45"/>
    <mergeCell ref="D44:J45"/>
    <mergeCell ref="K44:L45"/>
    <mergeCell ref="B46:C46"/>
    <mergeCell ref="D46:J46"/>
    <mergeCell ref="B47:C47"/>
    <mergeCell ref="A8:A9"/>
    <mergeCell ref="B8:D9"/>
    <mergeCell ref="F9:H9"/>
    <mergeCell ref="J9:L9"/>
    <mergeCell ref="B13:D13"/>
    <mergeCell ref="E13:L13"/>
    <mergeCell ref="B14:D14"/>
    <mergeCell ref="E14:L14"/>
    <mergeCell ref="K49:L49"/>
    <mergeCell ref="K46:L46"/>
    <mergeCell ref="D47:J47"/>
    <mergeCell ref="B48:C48"/>
    <mergeCell ref="D48:J48"/>
    <mergeCell ref="B49:C49"/>
    <mergeCell ref="D49:J49"/>
    <mergeCell ref="H33:I33"/>
    <mergeCell ref="J33:L33"/>
    <mergeCell ref="D34:L34"/>
    <mergeCell ref="A36:C36"/>
    <mergeCell ref="B29:C29"/>
    <mergeCell ref="B23:C23"/>
    <mergeCell ref="D23:L23"/>
    <mergeCell ref="D25:L25"/>
    <mergeCell ref="D26:L26"/>
    <mergeCell ref="B24:C24"/>
    <mergeCell ref="D24:L24"/>
    <mergeCell ref="A27:L27"/>
    <mergeCell ref="B28:C28"/>
    <mergeCell ref="D28:L28"/>
    <mergeCell ref="D29:L29"/>
    <mergeCell ref="D22:L22"/>
    <mergeCell ref="B10:D10"/>
    <mergeCell ref="E10:L10"/>
    <mergeCell ref="B11:D11"/>
    <mergeCell ref="E11:L11"/>
    <mergeCell ref="B12:D12"/>
    <mergeCell ref="E12:L12"/>
    <mergeCell ref="B17:C17"/>
    <mergeCell ref="B18:C18"/>
    <mergeCell ref="A16:L16"/>
    <mergeCell ref="D17:L17"/>
    <mergeCell ref="A15:L15"/>
    <mergeCell ref="A19:L19"/>
    <mergeCell ref="A1:L1"/>
    <mergeCell ref="A4:L4"/>
    <mergeCell ref="E8:L8"/>
    <mergeCell ref="B38:C38"/>
    <mergeCell ref="B2:E2"/>
    <mergeCell ref="F2:L2"/>
    <mergeCell ref="A3:L3"/>
    <mergeCell ref="B5:D5"/>
    <mergeCell ref="E5:L5"/>
    <mergeCell ref="A6:A7"/>
    <mergeCell ref="B6:D7"/>
    <mergeCell ref="A35:L35"/>
    <mergeCell ref="B34:C34"/>
    <mergeCell ref="B20:C20"/>
    <mergeCell ref="B22:C22"/>
    <mergeCell ref="B25:C25"/>
    <mergeCell ref="B26:C26"/>
    <mergeCell ref="D18:L18"/>
    <mergeCell ref="E6:L6"/>
    <mergeCell ref="F7:H7"/>
    <mergeCell ref="J7:L7"/>
    <mergeCell ref="D20:L20"/>
    <mergeCell ref="B21:C21"/>
    <mergeCell ref="D21:L21"/>
  </mergeCells>
  <conditionalFormatting sqref="F33:G33">
    <cfRule type="containsText" dxfId="9" priority="5" stopIfTrue="1" operator="containsText" text="wybierz">
      <formula>NOT(ISERROR(SEARCH("wybierz",F33)))</formula>
    </cfRule>
  </conditionalFormatting>
  <conditionalFormatting sqref="D21:D22">
    <cfRule type="containsText" dxfId="8" priority="4" stopIfTrue="1" operator="containsText" text="wybierz">
      <formula>NOT(ISERROR(SEARCH("wybierz",D21)))</formula>
    </cfRule>
  </conditionalFormatting>
  <conditionalFormatting sqref="D25">
    <cfRule type="containsText" dxfId="7" priority="3" stopIfTrue="1" operator="containsText" text="wybierz">
      <formula>NOT(ISERROR(SEARCH("wybierz",D25)))</formula>
    </cfRule>
  </conditionalFormatting>
  <conditionalFormatting sqref="D24">
    <cfRule type="containsText" dxfId="6" priority="2" stopIfTrue="1" operator="containsText" text="wybierz">
      <formula>NOT(ISERROR(SEARCH("wybierz",D24)))</formula>
    </cfRule>
  </conditionalFormatting>
  <conditionalFormatting sqref="D23">
    <cfRule type="containsText" dxfId="5" priority="1" stopIfTrue="1" operator="containsText" text="wybierz">
      <formula>NOT(ISERROR(SEARCH("wybierz",D23)))</formula>
    </cfRule>
  </conditionalFormatting>
  <dataValidations count="7">
    <dataValidation type="list" allowBlank="1" showInputMessage="1" showErrorMessage="1" sqref="D17:L17" xr:uid="{A8797B20-E9B8-4A08-8EDB-33EBAD02B326}">
      <formula1>$A$85:$A$88</formula1>
    </dataValidation>
    <dataValidation type="list" allowBlank="1" showInputMessage="1" showErrorMessage="1" prompt="wybierz Program z listy" sqref="E10:L10" xr:uid="{10FADD0D-8106-45B8-94C7-62803ED981A5}">
      <formula1>$A$65:$A$82</formula1>
    </dataValidation>
    <dataValidation type="list" allowBlank="1" showInputMessage="1" showErrorMessage="1" prompt="wybierz PI z listy" sqref="D22:L22" xr:uid="{932862F8-8D35-48CD-85B1-7CB2E181DC1F}">
      <formula1>$A$140:$A$145</formula1>
    </dataValidation>
    <dataValidation allowBlank="1" showInputMessage="1" showErrorMessage="1" prompt="zgodnie z właściwym PO" sqref="E11:L13" xr:uid="{8D1491B3-0149-403F-BEC4-9D1CE756AAD0}"/>
    <dataValidation type="list" allowBlank="1" showInputMessage="1" showErrorMessage="1" prompt="wybierz narzędzie PP" sqref="D18:L18" xr:uid="{FE7311E0-736C-4D54-B036-5739ACE3E6D8}">
      <formula1>$A$91:$A$127</formula1>
    </dataValidation>
    <dataValidation type="list" allowBlank="1" showInputMessage="1" showErrorMessage="1" prompt="wybierz fundusz" sqref="D20:L20" xr:uid="{64612DF5-CC2E-45D2-85B4-4FAA2677A55E}">
      <formula1>$A$130:$A$131</formula1>
    </dataValidation>
    <dataValidation type="list" allowBlank="1" showInputMessage="1" showErrorMessage="1" prompt="wybierz Cel Tematyczny" sqref="D21:L21" xr:uid="{5D7571AA-9629-43AB-800D-3D70212441DC}">
      <formula1>$A$134:$A$137</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9ABBB-A1F8-42B6-B614-B8158FBE68DB}">
  <sheetPr>
    <tabColor theme="9" tint="0.59999389629810485"/>
  </sheetPr>
  <dimension ref="A1:M56"/>
  <sheetViews>
    <sheetView topLeftCell="A37" zoomScale="85" zoomScaleNormal="85" workbookViewId="0">
      <selection activeCell="I39" sqref="I39"/>
    </sheetView>
  </sheetViews>
  <sheetFormatPr defaultRowHeight="15" x14ac:dyDescent="0.25"/>
  <cols>
    <col min="3" max="3" width="19.28515625" customWidth="1"/>
    <col min="4" max="4" width="10.28515625" customWidth="1"/>
    <col min="5" max="5" width="11.5703125" customWidth="1"/>
    <col min="8" max="8" width="9.85546875" customWidth="1"/>
    <col min="9" max="9" width="18.140625" customWidth="1"/>
    <col min="10" max="10" width="19" customWidth="1"/>
    <col min="11" max="11" width="16" customWidth="1"/>
    <col min="12" max="12" width="168.7109375" customWidth="1"/>
    <col min="13" max="13" width="17" customWidth="1"/>
  </cols>
  <sheetData>
    <row r="1" spans="1:12" x14ac:dyDescent="0.25">
      <c r="A1" s="294" t="s">
        <v>4089</v>
      </c>
      <c r="B1" s="295"/>
      <c r="C1" s="295"/>
      <c r="D1" s="295"/>
      <c r="E1" s="295"/>
      <c r="F1" s="295"/>
      <c r="G1" s="295"/>
      <c r="H1" s="295"/>
      <c r="I1" s="295"/>
      <c r="J1" s="295"/>
      <c r="K1" s="295"/>
      <c r="L1" s="296"/>
    </row>
    <row r="2" spans="1:12" ht="30" customHeight="1" thickBot="1" x14ac:dyDescent="0.3">
      <c r="A2" s="99">
        <v>1</v>
      </c>
      <c r="B2" s="305" t="s">
        <v>3430</v>
      </c>
      <c r="C2" s="305"/>
      <c r="D2" s="305"/>
      <c r="E2" s="306"/>
      <c r="F2" s="307" t="s">
        <v>4015</v>
      </c>
      <c r="G2" s="307"/>
      <c r="H2" s="307"/>
      <c r="I2" s="307"/>
      <c r="J2" s="307"/>
      <c r="K2" s="307"/>
      <c r="L2" s="308"/>
    </row>
    <row r="3" spans="1:12" ht="15.75" thickBot="1" x14ac:dyDescent="0.3">
      <c r="A3" s="309"/>
      <c r="B3" s="310"/>
      <c r="C3" s="310"/>
      <c r="D3" s="310"/>
      <c r="E3" s="310"/>
      <c r="F3" s="310"/>
      <c r="G3" s="310"/>
      <c r="H3" s="310"/>
      <c r="I3" s="310"/>
      <c r="J3" s="310"/>
      <c r="K3" s="310"/>
      <c r="L3" s="311"/>
    </row>
    <row r="4" spans="1:12" x14ac:dyDescent="0.25">
      <c r="A4" s="297" t="s">
        <v>0</v>
      </c>
      <c r="B4" s="298"/>
      <c r="C4" s="298"/>
      <c r="D4" s="298"/>
      <c r="E4" s="298"/>
      <c r="F4" s="298"/>
      <c r="G4" s="298"/>
      <c r="H4" s="298"/>
      <c r="I4" s="298"/>
      <c r="J4" s="298"/>
      <c r="K4" s="299"/>
      <c r="L4" s="300"/>
    </row>
    <row r="5" spans="1:12" ht="29.25" customHeight="1" x14ac:dyDescent="0.25">
      <c r="A5" s="135">
        <v>2</v>
      </c>
      <c r="B5" s="312" t="s">
        <v>3431</v>
      </c>
      <c r="C5" s="312"/>
      <c r="D5" s="312"/>
      <c r="E5" s="301" t="s">
        <v>4099</v>
      </c>
      <c r="F5" s="301"/>
      <c r="G5" s="301"/>
      <c r="H5" s="301"/>
      <c r="I5" s="301"/>
      <c r="J5" s="301"/>
      <c r="K5" s="301"/>
      <c r="L5" s="302"/>
    </row>
    <row r="6" spans="1:12" x14ac:dyDescent="0.25">
      <c r="A6" s="313">
        <v>3</v>
      </c>
      <c r="B6" s="312" t="s">
        <v>3432</v>
      </c>
      <c r="C6" s="312"/>
      <c r="D6" s="312"/>
      <c r="E6" s="301" t="s">
        <v>714</v>
      </c>
      <c r="F6" s="301"/>
      <c r="G6" s="301"/>
      <c r="H6" s="301"/>
      <c r="I6" s="301"/>
      <c r="J6" s="301"/>
      <c r="K6" s="301"/>
      <c r="L6" s="302"/>
    </row>
    <row r="7" spans="1:12" x14ac:dyDescent="0.25">
      <c r="A7" s="313"/>
      <c r="B7" s="312"/>
      <c r="C7" s="312"/>
      <c r="D7" s="312"/>
      <c r="E7" s="137" t="s">
        <v>3433</v>
      </c>
      <c r="F7" s="331" t="s">
        <v>127</v>
      </c>
      <c r="G7" s="331"/>
      <c r="H7" s="331"/>
      <c r="I7" s="137" t="s">
        <v>3434</v>
      </c>
      <c r="J7" s="323" t="s">
        <v>4090</v>
      </c>
      <c r="K7" s="324"/>
      <c r="L7" s="326"/>
    </row>
    <row r="8" spans="1:12" x14ac:dyDescent="0.25">
      <c r="A8" s="313">
        <v>4</v>
      </c>
      <c r="B8" s="312" t="s">
        <v>3435</v>
      </c>
      <c r="C8" s="312"/>
      <c r="D8" s="312"/>
      <c r="E8" s="301" t="s">
        <v>3436</v>
      </c>
      <c r="F8" s="301"/>
      <c r="G8" s="301"/>
      <c r="H8" s="301"/>
      <c r="I8" s="301"/>
      <c r="J8" s="301"/>
      <c r="K8" s="301"/>
      <c r="L8" s="302"/>
    </row>
    <row r="9" spans="1:12" x14ac:dyDescent="0.25">
      <c r="A9" s="313"/>
      <c r="B9" s="312"/>
      <c r="C9" s="312"/>
      <c r="D9" s="312"/>
      <c r="E9" s="137" t="s">
        <v>3433</v>
      </c>
      <c r="F9" s="331" t="s">
        <v>3437</v>
      </c>
      <c r="G9" s="331"/>
      <c r="H9" s="331"/>
      <c r="I9" s="137" t="s">
        <v>3434</v>
      </c>
      <c r="J9" s="323" t="s">
        <v>3438</v>
      </c>
      <c r="K9" s="324"/>
      <c r="L9" s="326"/>
    </row>
    <row r="10" spans="1:12" ht="37.5" customHeight="1" x14ac:dyDescent="0.25">
      <c r="A10" s="135">
        <v>5</v>
      </c>
      <c r="B10" s="312" t="s">
        <v>11</v>
      </c>
      <c r="C10" s="312"/>
      <c r="D10" s="312"/>
      <c r="E10" s="331" t="s">
        <v>14</v>
      </c>
      <c r="F10" s="331"/>
      <c r="G10" s="331"/>
      <c r="H10" s="331"/>
      <c r="I10" s="331"/>
      <c r="J10" s="331"/>
      <c r="K10" s="332"/>
      <c r="L10" s="333"/>
    </row>
    <row r="11" spans="1:12" ht="27" customHeight="1" x14ac:dyDescent="0.25">
      <c r="A11" s="135">
        <v>6</v>
      </c>
      <c r="B11" s="312" t="s">
        <v>3439</v>
      </c>
      <c r="C11" s="312"/>
      <c r="D11" s="312"/>
      <c r="E11" s="334" t="s">
        <v>3440</v>
      </c>
      <c r="F11" s="334"/>
      <c r="G11" s="334"/>
      <c r="H11" s="334"/>
      <c r="I11" s="334"/>
      <c r="J11" s="334"/>
      <c r="K11" s="334"/>
      <c r="L11" s="335"/>
    </row>
    <row r="12" spans="1:12" ht="31.5" customHeight="1" x14ac:dyDescent="0.25">
      <c r="A12" s="135">
        <v>7</v>
      </c>
      <c r="B12" s="312" t="s">
        <v>3441</v>
      </c>
      <c r="C12" s="312"/>
      <c r="D12" s="312"/>
      <c r="E12" s="331" t="s">
        <v>3442</v>
      </c>
      <c r="F12" s="331"/>
      <c r="G12" s="331"/>
      <c r="H12" s="331"/>
      <c r="I12" s="331"/>
      <c r="J12" s="331"/>
      <c r="K12" s="331"/>
      <c r="L12" s="336"/>
    </row>
    <row r="13" spans="1:12" ht="32.25" customHeight="1" x14ac:dyDescent="0.25">
      <c r="A13" s="135">
        <v>8</v>
      </c>
      <c r="B13" s="312" t="s">
        <v>3443</v>
      </c>
      <c r="C13" s="312"/>
      <c r="D13" s="312"/>
      <c r="E13" s="360" t="s">
        <v>3437</v>
      </c>
      <c r="F13" s="360"/>
      <c r="G13" s="360"/>
      <c r="H13" s="360"/>
      <c r="I13" s="360"/>
      <c r="J13" s="360"/>
      <c r="K13" s="360"/>
      <c r="L13" s="361"/>
    </row>
    <row r="14" spans="1:12" ht="52.5" customHeight="1" thickBot="1" x14ac:dyDescent="0.3">
      <c r="A14" s="135">
        <v>9</v>
      </c>
      <c r="B14" s="312" t="s">
        <v>2</v>
      </c>
      <c r="C14" s="312"/>
      <c r="D14" s="312"/>
      <c r="E14" s="477" t="s">
        <v>4091</v>
      </c>
      <c r="F14" s="477"/>
      <c r="G14" s="477"/>
      <c r="H14" s="477"/>
      <c r="I14" s="477"/>
      <c r="J14" s="477"/>
      <c r="K14" s="477"/>
      <c r="L14" s="478"/>
    </row>
    <row r="15" spans="1:12" ht="15.75" thickBot="1" x14ac:dyDescent="0.3">
      <c r="A15" s="309"/>
      <c r="B15" s="310"/>
      <c r="C15" s="310"/>
      <c r="D15" s="310"/>
      <c r="E15" s="310"/>
      <c r="F15" s="310"/>
      <c r="G15" s="310"/>
      <c r="H15" s="310"/>
      <c r="I15" s="310"/>
      <c r="J15" s="310"/>
      <c r="K15" s="310"/>
      <c r="L15" s="311"/>
    </row>
    <row r="16" spans="1:12" x14ac:dyDescent="0.25">
      <c r="A16" s="297" t="s">
        <v>3375</v>
      </c>
      <c r="B16" s="298"/>
      <c r="C16" s="298"/>
      <c r="D16" s="298"/>
      <c r="E16" s="298"/>
      <c r="F16" s="298"/>
      <c r="G16" s="298"/>
      <c r="H16" s="298"/>
      <c r="I16" s="298"/>
      <c r="J16" s="298"/>
      <c r="K16" s="298"/>
      <c r="L16" s="338"/>
    </row>
    <row r="17" spans="1:13" ht="33" customHeight="1" x14ac:dyDescent="0.25">
      <c r="A17" s="135">
        <v>10</v>
      </c>
      <c r="B17" s="317" t="s">
        <v>3376</v>
      </c>
      <c r="C17" s="317"/>
      <c r="D17" s="339" t="s">
        <v>3377</v>
      </c>
      <c r="E17" s="339"/>
      <c r="F17" s="339"/>
      <c r="G17" s="339"/>
      <c r="H17" s="339"/>
      <c r="I17" s="339"/>
      <c r="J17" s="339"/>
      <c r="K17" s="339"/>
      <c r="L17" s="340"/>
    </row>
    <row r="18" spans="1:13" ht="39" customHeight="1" thickBot="1" x14ac:dyDescent="0.3">
      <c r="A18" s="99">
        <v>11</v>
      </c>
      <c r="B18" s="337" t="s">
        <v>3378</v>
      </c>
      <c r="C18" s="337"/>
      <c r="D18" s="321" t="s">
        <v>4132</v>
      </c>
      <c r="E18" s="321"/>
      <c r="F18" s="321"/>
      <c r="G18" s="321"/>
      <c r="H18" s="321"/>
      <c r="I18" s="321"/>
      <c r="J18" s="321"/>
      <c r="K18" s="321"/>
      <c r="L18" s="322"/>
    </row>
    <row r="19" spans="1:13" ht="15.75" thickBot="1" x14ac:dyDescent="0.3">
      <c r="A19" s="314"/>
      <c r="B19" s="314"/>
      <c r="C19" s="314"/>
      <c r="D19" s="314"/>
      <c r="E19" s="314"/>
      <c r="F19" s="314"/>
      <c r="G19" s="314"/>
      <c r="H19" s="314"/>
      <c r="I19" s="314"/>
      <c r="J19" s="314"/>
      <c r="K19" s="314"/>
      <c r="L19" s="314"/>
    </row>
    <row r="20" spans="1:13" x14ac:dyDescent="0.25">
      <c r="A20" s="136">
        <v>12</v>
      </c>
      <c r="B20" s="316" t="s">
        <v>3380</v>
      </c>
      <c r="C20" s="316"/>
      <c r="D20" s="327" t="s">
        <v>3381</v>
      </c>
      <c r="E20" s="327"/>
      <c r="F20" s="327"/>
      <c r="G20" s="327"/>
      <c r="H20" s="327"/>
      <c r="I20" s="327"/>
      <c r="J20" s="327"/>
      <c r="K20" s="327"/>
      <c r="L20" s="328"/>
    </row>
    <row r="21" spans="1:13" ht="24.75" customHeight="1" x14ac:dyDescent="0.25">
      <c r="A21" s="135">
        <v>13</v>
      </c>
      <c r="B21" s="317" t="s">
        <v>3382</v>
      </c>
      <c r="C21" s="317"/>
      <c r="D21" s="329" t="s">
        <v>3383</v>
      </c>
      <c r="E21" s="329"/>
      <c r="F21" s="329"/>
      <c r="G21" s="329"/>
      <c r="H21" s="329"/>
      <c r="I21" s="329"/>
      <c r="J21" s="329"/>
      <c r="K21" s="329"/>
      <c r="L21" s="330"/>
    </row>
    <row r="22" spans="1:13" ht="40.5" customHeight="1" x14ac:dyDescent="0.25">
      <c r="A22" s="135">
        <v>14</v>
      </c>
      <c r="B22" s="317" t="s">
        <v>3384</v>
      </c>
      <c r="C22" s="317"/>
      <c r="D22" s="329" t="s">
        <v>3385</v>
      </c>
      <c r="E22" s="329"/>
      <c r="F22" s="329"/>
      <c r="G22" s="329"/>
      <c r="H22" s="329"/>
      <c r="I22" s="329"/>
      <c r="J22" s="329"/>
      <c r="K22" s="329"/>
      <c r="L22" s="330"/>
    </row>
    <row r="23" spans="1:13" ht="102.75" customHeight="1" x14ac:dyDescent="0.25">
      <c r="A23" s="135">
        <v>15</v>
      </c>
      <c r="B23" s="317" t="s">
        <v>3386</v>
      </c>
      <c r="C23" s="317"/>
      <c r="D23" s="351" t="s">
        <v>4133</v>
      </c>
      <c r="E23" s="351"/>
      <c r="F23" s="351"/>
      <c r="G23" s="351"/>
      <c r="H23" s="351"/>
      <c r="I23" s="351"/>
      <c r="J23" s="351"/>
      <c r="K23" s="351"/>
      <c r="L23" s="352"/>
    </row>
    <row r="24" spans="1:13" ht="341.25" customHeight="1" x14ac:dyDescent="0.25">
      <c r="A24" s="135">
        <v>16</v>
      </c>
      <c r="B24" s="317" t="s">
        <v>3387</v>
      </c>
      <c r="C24" s="317"/>
      <c r="D24" s="472" t="s">
        <v>4134</v>
      </c>
      <c r="E24" s="473"/>
      <c r="F24" s="473"/>
      <c r="G24" s="473"/>
      <c r="H24" s="473"/>
      <c r="I24" s="473"/>
      <c r="J24" s="473"/>
      <c r="K24" s="473"/>
      <c r="L24" s="474"/>
    </row>
    <row r="25" spans="1:13" ht="406.5" customHeight="1" x14ac:dyDescent="0.25">
      <c r="A25" s="135">
        <v>17</v>
      </c>
      <c r="B25" s="318" t="s">
        <v>3388</v>
      </c>
      <c r="C25" s="319"/>
      <c r="D25" s="351" t="s">
        <v>4135</v>
      </c>
      <c r="E25" s="351"/>
      <c r="F25" s="351"/>
      <c r="G25" s="351"/>
      <c r="H25" s="351"/>
      <c r="I25" s="351"/>
      <c r="J25" s="351"/>
      <c r="K25" s="351"/>
      <c r="L25" s="352"/>
    </row>
    <row r="26" spans="1:13" ht="197.25" customHeight="1" thickBot="1" x14ac:dyDescent="0.3">
      <c r="A26" s="135">
        <v>18</v>
      </c>
      <c r="B26" s="320" t="s">
        <v>3389</v>
      </c>
      <c r="C26" s="320"/>
      <c r="D26" s="475" t="s">
        <v>4136</v>
      </c>
      <c r="E26" s="475"/>
      <c r="F26" s="475"/>
      <c r="G26" s="475"/>
      <c r="H26" s="475"/>
      <c r="I26" s="475"/>
      <c r="J26" s="475"/>
      <c r="K26" s="475"/>
      <c r="L26" s="476"/>
    </row>
    <row r="27" spans="1:13" ht="15.75" thickBot="1" x14ac:dyDescent="0.3">
      <c r="A27" s="314"/>
      <c r="B27" s="314"/>
      <c r="C27" s="314"/>
      <c r="D27" s="314"/>
      <c r="E27" s="314"/>
      <c r="F27" s="314"/>
      <c r="G27" s="314"/>
      <c r="H27" s="314"/>
      <c r="I27" s="314"/>
      <c r="J27" s="314"/>
      <c r="K27" s="314"/>
      <c r="L27" s="314"/>
    </row>
    <row r="28" spans="1:13" ht="81" customHeight="1" x14ac:dyDescent="0.25">
      <c r="A28" s="135">
        <v>19</v>
      </c>
      <c r="B28" s="355" t="s">
        <v>3390</v>
      </c>
      <c r="C28" s="355"/>
      <c r="D28" s="451" t="s">
        <v>4092</v>
      </c>
      <c r="E28" s="452"/>
      <c r="F28" s="452"/>
      <c r="G28" s="452"/>
      <c r="H28" s="452"/>
      <c r="I28" s="452"/>
      <c r="J28" s="452"/>
      <c r="K28" s="452"/>
      <c r="L28" s="453"/>
    </row>
    <row r="29" spans="1:13" ht="240" customHeight="1" x14ac:dyDescent="0.25">
      <c r="A29" s="135">
        <v>20</v>
      </c>
      <c r="B29" s="350" t="s">
        <v>3391</v>
      </c>
      <c r="C29" s="350"/>
      <c r="D29" s="458" t="s">
        <v>4137</v>
      </c>
      <c r="E29" s="459"/>
      <c r="F29" s="459"/>
      <c r="G29" s="459"/>
      <c r="H29" s="459"/>
      <c r="I29" s="459"/>
      <c r="J29" s="459"/>
      <c r="K29" s="459"/>
      <c r="L29" s="460"/>
      <c r="M29" s="49"/>
    </row>
    <row r="30" spans="1:13" ht="409.5" customHeight="1" thickBot="1" x14ac:dyDescent="0.3">
      <c r="A30" s="135">
        <v>21</v>
      </c>
      <c r="B30" s="317" t="s">
        <v>3392</v>
      </c>
      <c r="C30" s="317"/>
      <c r="D30" s="461" t="s">
        <v>4138</v>
      </c>
      <c r="E30" s="462"/>
      <c r="F30" s="462"/>
      <c r="G30" s="462"/>
      <c r="H30" s="462"/>
      <c r="I30" s="462"/>
      <c r="J30" s="462"/>
      <c r="K30" s="462"/>
      <c r="L30" s="463"/>
      <c r="M30" s="160"/>
    </row>
    <row r="31" spans="1:13" ht="15.75" thickBot="1" x14ac:dyDescent="0.3">
      <c r="A31" s="314"/>
      <c r="B31" s="314"/>
      <c r="C31" s="314"/>
      <c r="D31" s="314"/>
      <c r="E31" s="314"/>
      <c r="F31" s="314"/>
      <c r="G31" s="314"/>
      <c r="H31" s="314"/>
      <c r="I31" s="314"/>
      <c r="J31" s="314"/>
      <c r="K31" s="314"/>
      <c r="L31" s="314"/>
    </row>
    <row r="32" spans="1:13" ht="37.5" customHeight="1" x14ac:dyDescent="0.25">
      <c r="A32" s="100">
        <v>22</v>
      </c>
      <c r="B32" s="450" t="s">
        <v>3393</v>
      </c>
      <c r="C32" s="450"/>
      <c r="D32" s="464" t="s">
        <v>3394</v>
      </c>
      <c r="E32" s="464"/>
      <c r="F32" s="465" t="s">
        <v>4075</v>
      </c>
      <c r="G32" s="466"/>
      <c r="H32" s="341" t="s">
        <v>3395</v>
      </c>
      <c r="I32" s="342"/>
      <c r="J32" s="467" t="s">
        <v>4093</v>
      </c>
      <c r="K32" s="468"/>
      <c r="L32" s="469"/>
    </row>
    <row r="33" spans="1:12" ht="49.5" customHeight="1" thickBot="1" x14ac:dyDescent="0.3">
      <c r="A33" s="99">
        <v>23</v>
      </c>
      <c r="B33" s="315" t="s">
        <v>3396</v>
      </c>
      <c r="C33" s="306"/>
      <c r="D33" s="470" t="s">
        <v>4075</v>
      </c>
      <c r="E33" s="470"/>
      <c r="F33" s="470"/>
      <c r="G33" s="470"/>
      <c r="H33" s="470"/>
      <c r="I33" s="470"/>
      <c r="J33" s="470"/>
      <c r="K33" s="470"/>
      <c r="L33" s="471"/>
    </row>
    <row r="34" spans="1:12" ht="15.75" thickBot="1" x14ac:dyDescent="0.3">
      <c r="A34" s="314"/>
      <c r="B34" s="314"/>
      <c r="C34" s="314"/>
      <c r="D34" s="314"/>
      <c r="E34" s="314"/>
      <c r="F34" s="314"/>
      <c r="G34" s="314"/>
      <c r="H34" s="314"/>
      <c r="I34" s="314"/>
      <c r="J34" s="314"/>
      <c r="K34" s="314"/>
      <c r="L34" s="314"/>
    </row>
    <row r="35" spans="1:12" ht="33" customHeight="1" x14ac:dyDescent="0.25">
      <c r="A35" s="456" t="s">
        <v>3397</v>
      </c>
      <c r="B35" s="390"/>
      <c r="C35" s="390"/>
      <c r="D35" s="101" t="s">
        <v>3398</v>
      </c>
      <c r="E35" s="101">
        <v>2017</v>
      </c>
      <c r="F35" s="101">
        <v>2018</v>
      </c>
      <c r="G35" s="101">
        <v>2019</v>
      </c>
      <c r="H35" s="101">
        <v>2020</v>
      </c>
      <c r="I35" s="101">
        <v>2021</v>
      </c>
      <c r="J35" s="101">
        <v>2022</v>
      </c>
      <c r="K35" s="101">
        <v>2023</v>
      </c>
      <c r="L35" s="102" t="s">
        <v>3399</v>
      </c>
    </row>
    <row r="36" spans="1:12" ht="32.25" customHeight="1" x14ac:dyDescent="0.25">
      <c r="A36" s="162">
        <v>24</v>
      </c>
      <c r="B36" s="350" t="s">
        <v>3400</v>
      </c>
      <c r="C36" s="350"/>
      <c r="D36" s="149"/>
      <c r="E36" s="149"/>
      <c r="F36" s="150"/>
      <c r="G36" s="150"/>
      <c r="H36" s="150"/>
      <c r="I36" s="151">
        <v>3048000</v>
      </c>
      <c r="J36" s="151">
        <v>9600000</v>
      </c>
      <c r="K36" s="152"/>
      <c r="L36" s="164">
        <f>SUM(D36:K36)</f>
        <v>12648000</v>
      </c>
    </row>
    <row r="37" spans="1:12" ht="38.25" customHeight="1" x14ac:dyDescent="0.25">
      <c r="A37" s="162">
        <v>25</v>
      </c>
      <c r="B37" s="350" t="s">
        <v>3401</v>
      </c>
      <c r="C37" s="350"/>
      <c r="D37" s="149"/>
      <c r="E37" s="149"/>
      <c r="F37" s="150"/>
      <c r="G37" s="150"/>
      <c r="H37" s="150"/>
      <c r="I37" s="151">
        <v>3048000</v>
      </c>
      <c r="J37" s="151">
        <v>9600000</v>
      </c>
      <c r="K37" s="152"/>
      <c r="L37" s="164">
        <f>SUM(D37:K37)</f>
        <v>12648000</v>
      </c>
    </row>
    <row r="38" spans="1:12" ht="37.5" customHeight="1" x14ac:dyDescent="0.25">
      <c r="A38" s="162">
        <v>26</v>
      </c>
      <c r="B38" s="350" t="s">
        <v>3402</v>
      </c>
      <c r="C38" s="350"/>
      <c r="D38" s="149"/>
      <c r="E38" s="149"/>
      <c r="F38" s="150"/>
      <c r="G38" s="150"/>
      <c r="H38" s="150"/>
      <c r="I38" s="151">
        <f>I37*I39</f>
        <v>1828800</v>
      </c>
      <c r="J38" s="151">
        <f>J37*J39</f>
        <v>5760000</v>
      </c>
      <c r="K38" s="152"/>
      <c r="L38" s="164">
        <f>SUM(D38:K38)</f>
        <v>7588800</v>
      </c>
    </row>
    <row r="39" spans="1:12" ht="35.25" customHeight="1" x14ac:dyDescent="0.25">
      <c r="A39" s="162">
        <v>27</v>
      </c>
      <c r="B39" s="350" t="s">
        <v>3403</v>
      </c>
      <c r="C39" s="350"/>
      <c r="D39" s="163">
        <v>0</v>
      </c>
      <c r="E39" s="163">
        <v>0</v>
      </c>
      <c r="F39" s="163">
        <v>0</v>
      </c>
      <c r="G39" s="163">
        <v>0</v>
      </c>
      <c r="H39" s="163">
        <v>0</v>
      </c>
      <c r="I39" s="163">
        <v>0.6</v>
      </c>
      <c r="J39" s="163">
        <v>0.6</v>
      </c>
      <c r="K39" s="163">
        <v>0</v>
      </c>
      <c r="L39" s="163">
        <f>L38/L37</f>
        <v>0.6</v>
      </c>
    </row>
    <row r="40" spans="1:12" ht="15.75" thickBot="1" x14ac:dyDescent="0.3">
      <c r="A40" s="457"/>
      <c r="B40" s="457"/>
      <c r="C40" s="457"/>
      <c r="D40" s="457"/>
      <c r="E40" s="457"/>
      <c r="F40" s="457"/>
      <c r="G40" s="457"/>
      <c r="H40" s="457"/>
      <c r="I40" s="457"/>
      <c r="J40" s="457"/>
      <c r="K40" s="457"/>
      <c r="L40" s="457"/>
    </row>
    <row r="41" spans="1:12" ht="33" customHeight="1" x14ac:dyDescent="0.25">
      <c r="A41" s="480">
        <v>28</v>
      </c>
      <c r="B41" s="390" t="s">
        <v>3404</v>
      </c>
      <c r="C41" s="390"/>
      <c r="D41" s="390"/>
      <c r="E41" s="390"/>
      <c r="F41" s="390"/>
      <c r="G41" s="390"/>
      <c r="H41" s="390"/>
      <c r="I41" s="390"/>
      <c r="J41" s="390"/>
      <c r="K41" s="390"/>
      <c r="L41" s="391"/>
    </row>
    <row r="42" spans="1:12" ht="24" customHeight="1" x14ac:dyDescent="0.25">
      <c r="A42" s="481"/>
      <c r="B42" s="392" t="s">
        <v>3405</v>
      </c>
      <c r="C42" s="392"/>
      <c r="D42" s="393" t="s">
        <v>3406</v>
      </c>
      <c r="E42" s="394"/>
      <c r="F42" s="394"/>
      <c r="G42" s="394"/>
      <c r="H42" s="394"/>
      <c r="I42" s="394"/>
      <c r="J42" s="394"/>
      <c r="K42" s="394"/>
      <c r="L42" s="138" t="s">
        <v>4094</v>
      </c>
    </row>
    <row r="43" spans="1:12" ht="42.75" customHeight="1" x14ac:dyDescent="0.25">
      <c r="A43" s="481"/>
      <c r="B43" s="331" t="s">
        <v>4095</v>
      </c>
      <c r="C43" s="331"/>
      <c r="D43" s="472" t="s">
        <v>4096</v>
      </c>
      <c r="E43" s="473"/>
      <c r="F43" s="473"/>
      <c r="G43" s="473"/>
      <c r="H43" s="473"/>
      <c r="I43" s="473"/>
      <c r="J43" s="473"/>
      <c r="K43" s="483"/>
      <c r="L43" s="134">
        <v>12646000</v>
      </c>
    </row>
    <row r="44" spans="1:12" ht="38.25" customHeight="1" thickBot="1" x14ac:dyDescent="0.3">
      <c r="A44" s="482"/>
      <c r="B44" s="331" t="s">
        <v>4097</v>
      </c>
      <c r="C44" s="331"/>
      <c r="D44" s="454" t="s">
        <v>4098</v>
      </c>
      <c r="E44" s="454"/>
      <c r="F44" s="454"/>
      <c r="G44" s="454"/>
      <c r="H44" s="454"/>
      <c r="I44" s="454"/>
      <c r="J44" s="454"/>
      <c r="K44" s="454"/>
      <c r="L44" s="153">
        <v>2000</v>
      </c>
    </row>
    <row r="45" spans="1:12" ht="30.75" customHeight="1" thickBot="1" x14ac:dyDescent="0.3">
      <c r="A45" s="314"/>
      <c r="B45" s="455"/>
      <c r="C45" s="455"/>
      <c r="D45" s="455"/>
      <c r="E45" s="455"/>
      <c r="F45" s="455"/>
      <c r="G45" s="455"/>
      <c r="H45" s="455"/>
      <c r="I45" s="455"/>
      <c r="J45" s="455"/>
      <c r="K45" s="455"/>
      <c r="L45" s="455"/>
    </row>
    <row r="46" spans="1:12" ht="36" customHeight="1" x14ac:dyDescent="0.25">
      <c r="A46" s="389">
        <v>29</v>
      </c>
      <c r="B46" s="418" t="s">
        <v>3408</v>
      </c>
      <c r="C46" s="418"/>
      <c r="D46" s="418"/>
      <c r="E46" s="418"/>
      <c r="F46" s="418"/>
      <c r="G46" s="418"/>
      <c r="H46" s="418"/>
      <c r="I46" s="418"/>
      <c r="J46" s="418"/>
      <c r="K46" s="418"/>
      <c r="L46" s="419"/>
    </row>
    <row r="47" spans="1:12" ht="35.25" customHeight="1" x14ac:dyDescent="0.25">
      <c r="A47" s="313"/>
      <c r="B47" s="420" t="s">
        <v>3409</v>
      </c>
      <c r="C47" s="421"/>
      <c r="D47" s="422"/>
      <c r="E47" s="420" t="s">
        <v>3410</v>
      </c>
      <c r="F47" s="422"/>
      <c r="G47" s="420" t="s">
        <v>4141</v>
      </c>
      <c r="H47" s="422"/>
      <c r="I47" s="393" t="s">
        <v>3411</v>
      </c>
      <c r="J47" s="395"/>
      <c r="K47" s="423" t="s">
        <v>3412</v>
      </c>
      <c r="L47" s="424"/>
    </row>
    <row r="48" spans="1:12" ht="31.5" customHeight="1" x14ac:dyDescent="0.25">
      <c r="A48" s="313"/>
      <c r="B48" s="425" t="s">
        <v>3413</v>
      </c>
      <c r="C48" s="426"/>
      <c r="D48" s="427"/>
      <c r="E48" s="428" t="s">
        <v>3414</v>
      </c>
      <c r="F48" s="429"/>
      <c r="G48" s="428" t="s">
        <v>3415</v>
      </c>
      <c r="H48" s="429"/>
      <c r="I48" s="433">
        <v>57800</v>
      </c>
      <c r="J48" s="434"/>
      <c r="K48" s="430" t="s">
        <v>4102</v>
      </c>
      <c r="L48" s="431"/>
    </row>
    <row r="49" spans="1:12" ht="37.5" customHeight="1" x14ac:dyDescent="0.25">
      <c r="A49" s="313"/>
      <c r="B49" s="425" t="s">
        <v>3417</v>
      </c>
      <c r="C49" s="426"/>
      <c r="D49" s="427"/>
      <c r="E49" s="428" t="s">
        <v>3418</v>
      </c>
      <c r="F49" s="429"/>
      <c r="G49" s="428" t="s">
        <v>3419</v>
      </c>
      <c r="H49" s="429"/>
      <c r="I49" s="435">
        <v>1</v>
      </c>
      <c r="J49" s="434"/>
      <c r="K49" s="428" t="s">
        <v>3515</v>
      </c>
      <c r="L49" s="432"/>
    </row>
    <row r="50" spans="1:12" ht="45.75" customHeight="1" x14ac:dyDescent="0.25">
      <c r="A50" s="313"/>
      <c r="B50" s="425" t="s">
        <v>3420</v>
      </c>
      <c r="C50" s="426"/>
      <c r="D50" s="427"/>
      <c r="E50" s="428" t="s">
        <v>3418</v>
      </c>
      <c r="F50" s="429"/>
      <c r="G50" s="428" t="s">
        <v>3419</v>
      </c>
      <c r="H50" s="429"/>
      <c r="I50" s="435">
        <v>1</v>
      </c>
      <c r="J50" s="434"/>
      <c r="K50" s="428" t="s">
        <v>3515</v>
      </c>
      <c r="L50" s="432"/>
    </row>
    <row r="51" spans="1:12" ht="33.75" customHeight="1" x14ac:dyDescent="0.25">
      <c r="A51" s="313"/>
      <c r="B51" s="425" t="s">
        <v>3421</v>
      </c>
      <c r="C51" s="426"/>
      <c r="D51" s="427"/>
      <c r="E51" s="428" t="s">
        <v>3418</v>
      </c>
      <c r="F51" s="429"/>
      <c r="G51" s="428" t="s">
        <v>3422</v>
      </c>
      <c r="H51" s="429"/>
      <c r="I51" s="436">
        <v>12110000</v>
      </c>
      <c r="J51" s="434"/>
      <c r="K51" s="430" t="s">
        <v>4101</v>
      </c>
      <c r="L51" s="431"/>
    </row>
    <row r="52" spans="1:12" ht="29.25" customHeight="1" x14ac:dyDescent="0.25">
      <c r="A52" s="313"/>
      <c r="B52" s="425" t="s">
        <v>3423</v>
      </c>
      <c r="C52" s="426"/>
      <c r="D52" s="427"/>
      <c r="E52" s="428" t="s">
        <v>3414</v>
      </c>
      <c r="F52" s="429"/>
      <c r="G52" s="428" t="s">
        <v>3424</v>
      </c>
      <c r="H52" s="429"/>
      <c r="I52" s="440">
        <v>0</v>
      </c>
      <c r="J52" s="441"/>
      <c r="K52" s="430" t="s">
        <v>3416</v>
      </c>
      <c r="L52" s="431"/>
    </row>
    <row r="53" spans="1:12" ht="26.25" customHeight="1" x14ac:dyDescent="0.25">
      <c r="A53" s="313"/>
      <c r="B53" s="425" t="s">
        <v>3425</v>
      </c>
      <c r="C53" s="426"/>
      <c r="D53" s="427"/>
      <c r="E53" s="428" t="s">
        <v>3414</v>
      </c>
      <c r="F53" s="429"/>
      <c r="G53" s="428" t="s">
        <v>3424</v>
      </c>
      <c r="H53" s="429"/>
      <c r="I53" s="440">
        <v>0</v>
      </c>
      <c r="J53" s="441"/>
      <c r="K53" s="430" t="s">
        <v>3416</v>
      </c>
      <c r="L53" s="431"/>
    </row>
    <row r="54" spans="1:12" ht="39.75" customHeight="1" thickBot="1" x14ac:dyDescent="0.3">
      <c r="A54" s="313"/>
      <c r="B54" s="444" t="s">
        <v>3426</v>
      </c>
      <c r="C54" s="445"/>
      <c r="D54" s="446"/>
      <c r="E54" s="447" t="s">
        <v>3418</v>
      </c>
      <c r="F54" s="448"/>
      <c r="G54" s="447" t="s">
        <v>3419</v>
      </c>
      <c r="H54" s="448"/>
      <c r="I54" s="442">
        <v>0</v>
      </c>
      <c r="J54" s="443"/>
      <c r="K54" s="430" t="s">
        <v>3416</v>
      </c>
      <c r="L54" s="431"/>
    </row>
    <row r="55" spans="1:12" ht="15.75" thickBot="1" x14ac:dyDescent="0.3">
      <c r="A55" s="449"/>
      <c r="B55" s="449"/>
      <c r="C55" s="449"/>
      <c r="D55" s="449"/>
      <c r="E55" s="449"/>
      <c r="F55" s="449"/>
      <c r="G55" s="449"/>
      <c r="H55" s="449"/>
      <c r="I55" s="479"/>
      <c r="J55" s="479"/>
      <c r="K55" s="449"/>
      <c r="L55" s="449"/>
    </row>
    <row r="56" spans="1:12" ht="15.75" thickBot="1" x14ac:dyDescent="0.3">
      <c r="A56" s="105">
        <v>30</v>
      </c>
      <c r="B56" s="437" t="s">
        <v>3427</v>
      </c>
      <c r="C56" s="437"/>
      <c r="D56" s="438" t="s">
        <v>3428</v>
      </c>
      <c r="E56" s="438"/>
      <c r="F56" s="438"/>
      <c r="G56" s="438"/>
      <c r="H56" s="438"/>
      <c r="I56" s="438"/>
      <c r="J56" s="438"/>
      <c r="K56" s="438"/>
      <c r="L56" s="439"/>
    </row>
  </sheetData>
  <mergeCells count="124">
    <mergeCell ref="I53:J53"/>
    <mergeCell ref="I54:J54"/>
    <mergeCell ref="B42:C42"/>
    <mergeCell ref="D42:K42"/>
    <mergeCell ref="B43:C43"/>
    <mergeCell ref="D43:K43"/>
    <mergeCell ref="G51:H51"/>
    <mergeCell ref="K51:L51"/>
    <mergeCell ref="B52:D52"/>
    <mergeCell ref="E52:F52"/>
    <mergeCell ref="B49:D49"/>
    <mergeCell ref="E49:F49"/>
    <mergeCell ref="G49:H49"/>
    <mergeCell ref="K49:L49"/>
    <mergeCell ref="E48:F48"/>
    <mergeCell ref="G48:H48"/>
    <mergeCell ref="K48:L48"/>
    <mergeCell ref="A55:L55"/>
    <mergeCell ref="B56:C56"/>
    <mergeCell ref="D56:L56"/>
    <mergeCell ref="I52:J52"/>
    <mergeCell ref="A41:A44"/>
    <mergeCell ref="G52:H52"/>
    <mergeCell ref="K52:L52"/>
    <mergeCell ref="B53:D53"/>
    <mergeCell ref="E53:F53"/>
    <mergeCell ref="G53:H53"/>
    <mergeCell ref="K53:L53"/>
    <mergeCell ref="B54:D54"/>
    <mergeCell ref="E54:F54"/>
    <mergeCell ref="G54:H54"/>
    <mergeCell ref="K54:L54"/>
    <mergeCell ref="I48:J48"/>
    <mergeCell ref="G50:H50"/>
    <mergeCell ref="K50:L50"/>
    <mergeCell ref="B51:D51"/>
    <mergeCell ref="E51:F51"/>
    <mergeCell ref="I50:J50"/>
    <mergeCell ref="I49:J49"/>
    <mergeCell ref="I51:J51"/>
    <mergeCell ref="I47:J47"/>
    <mergeCell ref="A1:L1"/>
    <mergeCell ref="B2:E2"/>
    <mergeCell ref="F2:L2"/>
    <mergeCell ref="A3:L3"/>
    <mergeCell ref="A4:L4"/>
    <mergeCell ref="B5:D5"/>
    <mergeCell ref="E5:L5"/>
    <mergeCell ref="E8:L8"/>
    <mergeCell ref="A6:A7"/>
    <mergeCell ref="B6:D7"/>
    <mergeCell ref="E6:L6"/>
    <mergeCell ref="F7:H7"/>
    <mergeCell ref="J7:L7"/>
    <mergeCell ref="A8:A9"/>
    <mergeCell ref="B8:D9"/>
    <mergeCell ref="F9:H9"/>
    <mergeCell ref="B10:D10"/>
    <mergeCell ref="E10:L10"/>
    <mergeCell ref="B11:D11"/>
    <mergeCell ref="E11:L11"/>
    <mergeCell ref="B12:D12"/>
    <mergeCell ref="E12:L12"/>
    <mergeCell ref="J9:L9"/>
    <mergeCell ref="B13:D13"/>
    <mergeCell ref="E13:L13"/>
    <mergeCell ref="B24:C24"/>
    <mergeCell ref="B23:C23"/>
    <mergeCell ref="D23:L23"/>
    <mergeCell ref="D24:L24"/>
    <mergeCell ref="B26:C26"/>
    <mergeCell ref="D26:L26"/>
    <mergeCell ref="A27:L27"/>
    <mergeCell ref="B14:D14"/>
    <mergeCell ref="E14:L14"/>
    <mergeCell ref="A15:L15"/>
    <mergeCell ref="B21:C21"/>
    <mergeCell ref="D21:L21"/>
    <mergeCell ref="B22:C22"/>
    <mergeCell ref="D22:L22"/>
    <mergeCell ref="B20:C20"/>
    <mergeCell ref="D20:L20"/>
    <mergeCell ref="B17:C17"/>
    <mergeCell ref="D17:L17"/>
    <mergeCell ref="B18:C18"/>
    <mergeCell ref="D18:L18"/>
    <mergeCell ref="A16:L16"/>
    <mergeCell ref="A19:L19"/>
    <mergeCell ref="B25:C25"/>
    <mergeCell ref="D25:L25"/>
    <mergeCell ref="D29:L29"/>
    <mergeCell ref="B30:C30"/>
    <mergeCell ref="D30:L30"/>
    <mergeCell ref="A31:L31"/>
    <mergeCell ref="D32:E32"/>
    <mergeCell ref="F32:G32"/>
    <mergeCell ref="H32:I32"/>
    <mergeCell ref="J32:L32"/>
    <mergeCell ref="B33:C33"/>
    <mergeCell ref="D33:L33"/>
    <mergeCell ref="B36:C36"/>
    <mergeCell ref="B37:C37"/>
    <mergeCell ref="B38:C38"/>
    <mergeCell ref="B28:C28"/>
    <mergeCell ref="B32:C32"/>
    <mergeCell ref="D28:L28"/>
    <mergeCell ref="B39:C39"/>
    <mergeCell ref="B29:C29"/>
    <mergeCell ref="E47:F47"/>
    <mergeCell ref="G47:H47"/>
    <mergeCell ref="K47:L47"/>
    <mergeCell ref="B47:D47"/>
    <mergeCell ref="B44:C44"/>
    <mergeCell ref="D44:K44"/>
    <mergeCell ref="A45:L45"/>
    <mergeCell ref="A46:A54"/>
    <mergeCell ref="B46:L46"/>
    <mergeCell ref="B50:D50"/>
    <mergeCell ref="E50:F50"/>
    <mergeCell ref="A34:L34"/>
    <mergeCell ref="A35:C35"/>
    <mergeCell ref="A40:L40"/>
    <mergeCell ref="B41:L41"/>
    <mergeCell ref="B48:D48"/>
  </mergeCells>
  <conditionalFormatting sqref="F32:G32">
    <cfRule type="containsText" dxfId="4" priority="5" stopIfTrue="1" operator="containsText" text="wybierz">
      <formula>NOT(ISERROR(SEARCH("wybierz",F32)))</formula>
    </cfRule>
  </conditionalFormatting>
  <conditionalFormatting sqref="D21:D22">
    <cfRule type="containsText" dxfId="3" priority="4" stopIfTrue="1" operator="containsText" text="wybierz">
      <formula>NOT(ISERROR(SEARCH("wybierz",D21)))</formula>
    </cfRule>
  </conditionalFormatting>
  <conditionalFormatting sqref="D25">
    <cfRule type="containsText" dxfId="2" priority="3" stopIfTrue="1" operator="containsText" text="wybierz">
      <formula>NOT(ISERROR(SEARCH("wybierz",D25)))</formula>
    </cfRule>
  </conditionalFormatting>
  <conditionalFormatting sqref="D24">
    <cfRule type="containsText" dxfId="1" priority="2" stopIfTrue="1" operator="containsText" text="wybierz">
      <formula>NOT(ISERROR(SEARCH("wybierz",D24)))</formula>
    </cfRule>
  </conditionalFormatting>
  <conditionalFormatting sqref="D23">
    <cfRule type="containsText" dxfId="0" priority="1" stopIfTrue="1" operator="containsText" text="wybierz">
      <formula>NOT(ISERROR(SEARCH("wybierz",D23)))</formula>
    </cfRule>
  </conditionalFormatting>
  <dataValidations count="7">
    <dataValidation type="list" allowBlank="1" showInputMessage="1" showErrorMessage="1" sqref="D17:L17" xr:uid="{C0CEFD6A-87F5-421E-B7CD-9D243E61BB9F}">
      <formula1>$A$79:$A$82</formula1>
    </dataValidation>
    <dataValidation type="list" allowBlank="1" showInputMessage="1" showErrorMessage="1" prompt="wybierz Program z listy" sqref="E10:L10" xr:uid="{BCCCBE68-D948-4FA5-8F02-BFFE22C5AB29}">
      <formula1>$A$59:$A$76</formula1>
    </dataValidation>
    <dataValidation type="list" allowBlank="1" showInputMessage="1" showErrorMessage="1" prompt="wybierz PI z listy" sqref="D22:L22" xr:uid="{62ADFF95-B701-4B14-A826-52A5FEA2B0CC}">
      <formula1>$A$134:$A$139</formula1>
    </dataValidation>
    <dataValidation allowBlank="1" showInputMessage="1" showErrorMessage="1" prompt="zgodnie z właściwym PO" sqref="E11:L13" xr:uid="{333DB2C2-65AD-43BD-8CEC-A64BC5FBE31A}"/>
    <dataValidation allowBlank="1" showInputMessage="1" showErrorMessage="1" prompt="wybierz narzędzie PP" sqref="D18:L18" xr:uid="{A6FA6E91-B135-4850-BB69-2E2E84D38F5B}"/>
    <dataValidation type="list" allowBlank="1" showInputMessage="1" showErrorMessage="1" prompt="wybierz fundusz" sqref="D20:L20" xr:uid="{3AF924FE-DA28-48E5-90F1-B41C1D60FA3F}">
      <formula1>$A$124:$A$125</formula1>
    </dataValidation>
    <dataValidation type="list" allowBlank="1" showInputMessage="1" showErrorMessage="1" prompt="wybierz Cel Tematyczny" sqref="D21:L21" xr:uid="{593308FD-999B-4E11-92FD-E0DD684BA9D6}">
      <formula1>$A$128:$A$131</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Arkusz18">
    <tabColor theme="2" tint="-0.749992370372631"/>
    <pageSetUpPr fitToPage="1"/>
  </sheetPr>
  <dimension ref="A1:L7"/>
  <sheetViews>
    <sheetView view="pageBreakPreview" zoomScale="85" zoomScaleNormal="100" zoomScaleSheetLayoutView="85" workbookViewId="0">
      <pane ySplit="3" topLeftCell="A4" activePane="bottomLeft" state="frozen"/>
      <selection activeCell="B51" sqref="B51"/>
      <selection pane="bottomLeft" activeCell="K27" sqref="K27"/>
    </sheetView>
  </sheetViews>
  <sheetFormatPr defaultColWidth="9.140625" defaultRowHeight="15" x14ac:dyDescent="0.25"/>
  <cols>
    <col min="1" max="1" width="13.85546875" style="4" customWidth="1"/>
    <col min="2" max="2" width="17" style="4" customWidth="1"/>
    <col min="3" max="3" width="9.140625" style="4"/>
    <col min="4" max="4" width="31" style="4" customWidth="1"/>
    <col min="5" max="6" width="17" style="4" bestFit="1" customWidth="1"/>
    <col min="7" max="7" width="14.85546875" style="4" bestFit="1" customWidth="1"/>
    <col min="8" max="8" width="15.85546875" style="4" bestFit="1" customWidth="1"/>
    <col min="9" max="9" width="46.5703125" style="4" customWidth="1"/>
    <col min="10" max="11" width="12.85546875" style="4" bestFit="1" customWidth="1"/>
    <col min="12" max="12" width="11.5703125" style="4" bestFit="1" customWidth="1"/>
    <col min="13" max="16384" width="9.140625" style="4"/>
  </cols>
  <sheetData>
    <row r="1" spans="1:12" ht="31.5" customHeight="1" x14ac:dyDescent="0.25">
      <c r="A1" s="487" t="s">
        <v>3516</v>
      </c>
      <c r="B1" s="488"/>
      <c r="C1" s="488"/>
      <c r="D1" s="488"/>
      <c r="E1" s="488"/>
      <c r="F1" s="488"/>
      <c r="G1" s="488"/>
      <c r="H1" s="489"/>
      <c r="I1" s="490"/>
    </row>
    <row r="2" spans="1:12" ht="36" customHeight="1" x14ac:dyDescent="0.25">
      <c r="A2" s="491" t="s">
        <v>3</v>
      </c>
      <c r="B2" s="493" t="s">
        <v>1</v>
      </c>
      <c r="C2" s="495" t="s">
        <v>6</v>
      </c>
      <c r="D2" s="496"/>
      <c r="E2" s="499" t="s">
        <v>1197</v>
      </c>
      <c r="F2" s="499"/>
      <c r="G2" s="499" t="s">
        <v>9</v>
      </c>
      <c r="H2" s="499"/>
      <c r="I2" s="500" t="s">
        <v>1198</v>
      </c>
      <c r="J2" s="39"/>
      <c r="K2" s="39"/>
      <c r="L2" s="39"/>
    </row>
    <row r="3" spans="1:12" ht="95.45" customHeight="1" x14ac:dyDescent="0.25">
      <c r="A3" s="492"/>
      <c r="B3" s="494"/>
      <c r="C3" s="497"/>
      <c r="D3" s="498"/>
      <c r="E3" s="40" t="s">
        <v>7</v>
      </c>
      <c r="F3" s="40" t="s">
        <v>1199</v>
      </c>
      <c r="G3" s="493"/>
      <c r="H3" s="493"/>
      <c r="I3" s="495"/>
      <c r="J3" s="47"/>
      <c r="K3" s="47"/>
    </row>
    <row r="4" spans="1:12" ht="95.45" customHeight="1" x14ac:dyDescent="0.25">
      <c r="A4" s="484" t="s">
        <v>3517</v>
      </c>
      <c r="B4" s="485"/>
      <c r="C4" s="485"/>
      <c r="D4" s="485"/>
      <c r="E4" s="485"/>
      <c r="F4" s="485"/>
      <c r="G4" s="485"/>
      <c r="H4" s="485"/>
      <c r="I4" s="485"/>
      <c r="J4" s="47"/>
      <c r="K4" s="47"/>
    </row>
    <row r="5" spans="1:12" ht="27" customHeight="1" x14ac:dyDescent="0.25">
      <c r="A5" s="486"/>
      <c r="B5" s="486"/>
      <c r="C5" s="486"/>
      <c r="D5" s="486"/>
      <c r="E5" s="486"/>
      <c r="F5" s="486"/>
      <c r="G5" s="486"/>
      <c r="H5" s="486"/>
      <c r="I5" s="486"/>
      <c r="J5" s="47"/>
      <c r="K5" s="47"/>
    </row>
    <row r="6" spans="1:12" x14ac:dyDescent="0.25">
      <c r="A6" s="49"/>
      <c r="C6" s="49"/>
      <c r="D6" s="49"/>
      <c r="E6" s="50"/>
      <c r="F6" s="51"/>
      <c r="G6" s="49"/>
      <c r="H6" s="49"/>
      <c r="I6" s="49"/>
    </row>
    <row r="7" spans="1:12" x14ac:dyDescent="0.25">
      <c r="G7" s="41"/>
      <c r="H7" s="41"/>
    </row>
  </sheetData>
  <mergeCells count="8">
    <mergeCell ref="A4:I5"/>
    <mergeCell ref="A1:I1"/>
    <mergeCell ref="A2:A3"/>
    <mergeCell ref="B2:B3"/>
    <mergeCell ref="C2:D3"/>
    <mergeCell ref="E2:F2"/>
    <mergeCell ref="G2:H3"/>
    <mergeCell ref="I2:I3"/>
  </mergeCells>
  <pageMargins left="0.7" right="0.7" top="0.75" bottom="0.75" header="0.3" footer="0.3"/>
  <pageSetup paperSize="9" scale="48"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76746-92D4-4D10-8D68-B3B7B5E517D2}">
  <dimension ref="A1"/>
  <sheetViews>
    <sheetView workbookViewId="0"/>
  </sheetViews>
  <sheetFormatPr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3709A-2803-4B50-9484-8600B04C4534}">
  <dimension ref="A1"/>
  <sheetViews>
    <sheetView workbookViewId="0"/>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Arkusz19">
    <tabColor rgb="FFFFFF00"/>
    <pageSetUpPr fitToPage="1"/>
  </sheetPr>
  <dimension ref="A1:N796"/>
  <sheetViews>
    <sheetView view="pageLayout" topLeftCell="A438" zoomScale="98" zoomScaleNormal="100" zoomScaleSheetLayoutView="85" zoomScalePageLayoutView="98" workbookViewId="0">
      <selection activeCell="H441" sqref="H441"/>
    </sheetView>
  </sheetViews>
  <sheetFormatPr defaultColWidth="9.140625" defaultRowHeight="15" x14ac:dyDescent="0.25"/>
  <cols>
    <col min="1" max="1" width="5" style="4" customWidth="1"/>
    <col min="2" max="2" width="16.140625" style="4" customWidth="1"/>
    <col min="3" max="3" width="34.140625" style="4" customWidth="1"/>
    <col min="4" max="4" width="22.28515625" style="4" customWidth="1"/>
    <col min="5" max="5" width="12.5703125" style="4" customWidth="1"/>
    <col min="6" max="6" width="9.140625" style="4"/>
    <col min="7" max="7" width="10.42578125" style="4" customWidth="1"/>
    <col min="8" max="8" width="11.42578125" style="4" customWidth="1"/>
    <col min="9" max="9" width="11.85546875" style="4" customWidth="1"/>
    <col min="10" max="10" width="11" style="4" customWidth="1"/>
    <col min="11" max="11" width="65.85546875" style="4" customWidth="1"/>
    <col min="12" max="12" width="11.7109375" style="4" customWidth="1"/>
    <col min="13" max="13" width="14" style="4" customWidth="1"/>
    <col min="14" max="14" width="13.140625" style="4" customWidth="1"/>
    <col min="15" max="16384" width="9.140625" style="4"/>
  </cols>
  <sheetData>
    <row r="1" spans="1:14" ht="39.75" customHeight="1" x14ac:dyDescent="0.25">
      <c r="A1" s="502" t="s">
        <v>17</v>
      </c>
      <c r="B1" s="502"/>
      <c r="C1" s="502"/>
      <c r="D1" s="502"/>
      <c r="E1" s="502"/>
      <c r="F1" s="502"/>
      <c r="G1" s="502"/>
      <c r="H1" s="502"/>
      <c r="I1" s="502"/>
      <c r="J1" s="502"/>
      <c r="K1" s="502"/>
      <c r="L1" s="502"/>
      <c r="M1" s="502"/>
      <c r="N1" s="502"/>
    </row>
    <row r="2" spans="1:14" ht="75" customHeight="1" x14ac:dyDescent="0.25">
      <c r="A2" s="501" t="s">
        <v>13</v>
      </c>
      <c r="B2" s="501" t="s">
        <v>18</v>
      </c>
      <c r="C2" s="501" t="s">
        <v>19</v>
      </c>
      <c r="D2" s="501" t="s">
        <v>20</v>
      </c>
      <c r="E2" s="501" t="s">
        <v>21</v>
      </c>
      <c r="F2" s="501"/>
      <c r="G2" s="501"/>
      <c r="H2" s="501"/>
      <c r="I2" s="501" t="s">
        <v>22</v>
      </c>
      <c r="J2" s="501" t="s">
        <v>23</v>
      </c>
      <c r="K2" s="501" t="s">
        <v>24</v>
      </c>
      <c r="L2" s="501" t="s">
        <v>25</v>
      </c>
      <c r="M2" s="501" t="s">
        <v>26</v>
      </c>
      <c r="N2" s="501" t="s">
        <v>27</v>
      </c>
    </row>
    <row r="3" spans="1:14" ht="30" x14ac:dyDescent="0.25">
      <c r="A3" s="501"/>
      <c r="B3" s="501"/>
      <c r="C3" s="501"/>
      <c r="D3" s="501"/>
      <c r="E3" s="5" t="s">
        <v>28</v>
      </c>
      <c r="F3" s="5" t="s">
        <v>29</v>
      </c>
      <c r="G3" s="55" t="s">
        <v>30</v>
      </c>
      <c r="H3" s="5" t="s">
        <v>31</v>
      </c>
      <c r="I3" s="501"/>
      <c r="J3" s="501"/>
      <c r="K3" s="501"/>
      <c r="L3" s="501"/>
      <c r="M3" s="501"/>
      <c r="N3" s="501"/>
    </row>
    <row r="4" spans="1:14" ht="63" customHeight="1" x14ac:dyDescent="0.25">
      <c r="A4" s="75">
        <v>1</v>
      </c>
      <c r="B4" s="37" t="s">
        <v>2406</v>
      </c>
      <c r="C4" s="119" t="s">
        <v>32</v>
      </c>
      <c r="D4" s="37" t="s">
        <v>893</v>
      </c>
      <c r="E4" s="37" t="s">
        <v>894</v>
      </c>
      <c r="F4" s="37" t="s">
        <v>33</v>
      </c>
      <c r="G4" s="37" t="s">
        <v>34</v>
      </c>
      <c r="H4" s="37" t="s">
        <v>35</v>
      </c>
      <c r="I4" s="120">
        <v>41640</v>
      </c>
      <c r="J4" s="120">
        <v>43131</v>
      </c>
      <c r="K4" s="37" t="s">
        <v>36</v>
      </c>
      <c r="L4" s="121">
        <v>2245029.4700000002</v>
      </c>
      <c r="M4" s="121">
        <v>2209763.02</v>
      </c>
      <c r="N4" s="122">
        <v>1878298.56</v>
      </c>
    </row>
    <row r="5" spans="1:14" ht="64.5" customHeight="1" x14ac:dyDescent="0.25">
      <c r="A5" s="75">
        <v>2</v>
      </c>
      <c r="B5" s="37" t="s">
        <v>2407</v>
      </c>
      <c r="C5" s="119" t="s">
        <v>37</v>
      </c>
      <c r="D5" s="37" t="s">
        <v>895</v>
      </c>
      <c r="E5" s="37" t="s">
        <v>896</v>
      </c>
      <c r="F5" s="37" t="s">
        <v>39</v>
      </c>
      <c r="G5" s="37" t="s">
        <v>40</v>
      </c>
      <c r="H5" s="37" t="s">
        <v>41</v>
      </c>
      <c r="I5" s="120">
        <v>41640</v>
      </c>
      <c r="J5" s="120">
        <v>43373</v>
      </c>
      <c r="K5" s="37" t="s">
        <v>42</v>
      </c>
      <c r="L5" s="121">
        <v>3868144.56</v>
      </c>
      <c r="M5" s="121">
        <v>3868144.56</v>
      </c>
      <c r="N5" s="122">
        <v>3287922.87</v>
      </c>
    </row>
    <row r="6" spans="1:14" ht="63.75" customHeight="1" x14ac:dyDescent="0.25">
      <c r="A6" s="75">
        <v>3</v>
      </c>
      <c r="B6" s="37" t="s">
        <v>2408</v>
      </c>
      <c r="C6" s="119" t="s">
        <v>897</v>
      </c>
      <c r="D6" s="37" t="s">
        <v>898</v>
      </c>
      <c r="E6" s="37" t="s">
        <v>896</v>
      </c>
      <c r="F6" s="37" t="s">
        <v>44</v>
      </c>
      <c r="G6" s="37" t="s">
        <v>45</v>
      </c>
      <c r="H6" s="37" t="s">
        <v>2409</v>
      </c>
      <c r="I6" s="120">
        <v>41640</v>
      </c>
      <c r="J6" s="120">
        <v>43465</v>
      </c>
      <c r="K6" s="37" t="s">
        <v>46</v>
      </c>
      <c r="L6" s="121">
        <v>4192150</v>
      </c>
      <c r="M6" s="121">
        <v>3832448.29</v>
      </c>
      <c r="N6" s="122">
        <v>3257581.04</v>
      </c>
    </row>
    <row r="7" spans="1:14" ht="73.5" customHeight="1" x14ac:dyDescent="0.25">
      <c r="A7" s="75">
        <v>4</v>
      </c>
      <c r="B7" s="37" t="s">
        <v>2410</v>
      </c>
      <c r="C7" s="119" t="s">
        <v>3882</v>
      </c>
      <c r="D7" s="37" t="s">
        <v>899</v>
      </c>
      <c r="E7" s="37" t="s">
        <v>894</v>
      </c>
      <c r="F7" s="37" t="s">
        <v>395</v>
      </c>
      <c r="G7" s="37" t="s">
        <v>48</v>
      </c>
      <c r="H7" s="37" t="s">
        <v>49</v>
      </c>
      <c r="I7" s="120">
        <v>41640</v>
      </c>
      <c r="J7" s="120">
        <v>43100</v>
      </c>
      <c r="K7" s="37" t="s">
        <v>50</v>
      </c>
      <c r="L7" s="121">
        <v>5231134.59</v>
      </c>
      <c r="M7" s="121">
        <v>4949567.96</v>
      </c>
      <c r="N7" s="122">
        <v>4207132.76</v>
      </c>
    </row>
    <row r="8" spans="1:14" ht="45" customHeight="1" x14ac:dyDescent="0.25">
      <c r="A8" s="75">
        <v>5</v>
      </c>
      <c r="B8" s="37" t="s">
        <v>2411</v>
      </c>
      <c r="C8" s="119" t="s">
        <v>900</v>
      </c>
      <c r="D8" s="37" t="s">
        <v>2412</v>
      </c>
      <c r="E8" s="37" t="s">
        <v>901</v>
      </c>
      <c r="F8" s="37" t="s">
        <v>902</v>
      </c>
      <c r="G8" s="37" t="s">
        <v>903</v>
      </c>
      <c r="H8" s="37" t="s">
        <v>1303</v>
      </c>
      <c r="I8" s="120">
        <v>41640</v>
      </c>
      <c r="J8" s="120">
        <v>43251</v>
      </c>
      <c r="K8" s="37" t="s">
        <v>904</v>
      </c>
      <c r="L8" s="121">
        <v>5325353.13</v>
      </c>
      <c r="M8" s="121">
        <v>5217285.13</v>
      </c>
      <c r="N8" s="122">
        <v>4434692.3600000003</v>
      </c>
    </row>
    <row r="9" spans="1:14" ht="62.25" customHeight="1" x14ac:dyDescent="0.25">
      <c r="A9" s="75">
        <v>6</v>
      </c>
      <c r="B9" s="37" t="s">
        <v>2413</v>
      </c>
      <c r="C9" s="119" t="s">
        <v>51</v>
      </c>
      <c r="D9" s="37" t="s">
        <v>905</v>
      </c>
      <c r="E9" s="37" t="s">
        <v>906</v>
      </c>
      <c r="F9" s="37" t="s">
        <v>54</v>
      </c>
      <c r="G9" s="37" t="s">
        <v>55</v>
      </c>
      <c r="H9" s="37" t="s">
        <v>56</v>
      </c>
      <c r="I9" s="120">
        <v>41640</v>
      </c>
      <c r="J9" s="120">
        <v>43465</v>
      </c>
      <c r="K9" s="37" t="s">
        <v>3248</v>
      </c>
      <c r="L9" s="121">
        <v>10764860.039999999</v>
      </c>
      <c r="M9" s="121">
        <v>3959965.9</v>
      </c>
      <c r="N9" s="122">
        <v>3365971.01</v>
      </c>
    </row>
    <row r="10" spans="1:14" ht="63" customHeight="1" x14ac:dyDescent="0.25">
      <c r="A10" s="75">
        <v>7</v>
      </c>
      <c r="B10" s="37" t="s">
        <v>2414</v>
      </c>
      <c r="C10" s="119" t="s">
        <v>907</v>
      </c>
      <c r="D10" s="37" t="s">
        <v>908</v>
      </c>
      <c r="E10" s="37" t="s">
        <v>909</v>
      </c>
      <c r="F10" s="37" t="s">
        <v>58</v>
      </c>
      <c r="G10" s="37" t="s">
        <v>59</v>
      </c>
      <c r="H10" s="37" t="s">
        <v>60</v>
      </c>
      <c r="I10" s="120">
        <v>41640</v>
      </c>
      <c r="J10" s="120">
        <v>42825</v>
      </c>
      <c r="K10" s="37" t="s">
        <v>3265</v>
      </c>
      <c r="L10" s="121">
        <v>695698</v>
      </c>
      <c r="M10" s="121">
        <v>695698</v>
      </c>
      <c r="N10" s="122">
        <v>556558.4</v>
      </c>
    </row>
    <row r="11" spans="1:14" ht="46.5" customHeight="1" x14ac:dyDescent="0.25">
      <c r="A11" s="75">
        <v>8</v>
      </c>
      <c r="B11" s="37" t="s">
        <v>2415</v>
      </c>
      <c r="C11" s="119" t="s">
        <v>61</v>
      </c>
      <c r="D11" s="37" t="s">
        <v>910</v>
      </c>
      <c r="E11" s="37" t="s">
        <v>906</v>
      </c>
      <c r="F11" s="37" t="s">
        <v>62</v>
      </c>
      <c r="G11" s="37" t="s">
        <v>63</v>
      </c>
      <c r="H11" s="37" t="s">
        <v>64</v>
      </c>
      <c r="I11" s="120">
        <v>41640</v>
      </c>
      <c r="J11" s="120">
        <v>43069</v>
      </c>
      <c r="K11" s="37" t="s">
        <v>65</v>
      </c>
      <c r="L11" s="121">
        <v>7016630.2400000002</v>
      </c>
      <c r="M11" s="121">
        <v>5429430.5599999996</v>
      </c>
      <c r="N11" s="122">
        <v>4615015.97</v>
      </c>
    </row>
    <row r="12" spans="1:14" ht="74.25" customHeight="1" x14ac:dyDescent="0.25">
      <c r="A12" s="75">
        <v>9</v>
      </c>
      <c r="B12" s="37" t="s">
        <v>2416</v>
      </c>
      <c r="C12" s="119" t="s">
        <v>66</v>
      </c>
      <c r="D12" s="37" t="s">
        <v>911</v>
      </c>
      <c r="E12" s="37" t="s">
        <v>912</v>
      </c>
      <c r="F12" s="37" t="s">
        <v>68</v>
      </c>
      <c r="G12" s="37" t="s">
        <v>69</v>
      </c>
      <c r="H12" s="37" t="s">
        <v>70</v>
      </c>
      <c r="I12" s="120">
        <v>41640</v>
      </c>
      <c r="J12" s="120">
        <v>43190</v>
      </c>
      <c r="K12" s="37" t="s">
        <v>71</v>
      </c>
      <c r="L12" s="121">
        <v>3641600.56</v>
      </c>
      <c r="M12" s="121">
        <v>3444393.46</v>
      </c>
      <c r="N12" s="122">
        <v>2927734.44</v>
      </c>
    </row>
    <row r="13" spans="1:14" ht="64.5" customHeight="1" x14ac:dyDescent="0.25">
      <c r="A13" s="75">
        <v>10</v>
      </c>
      <c r="B13" s="37" t="s">
        <v>2417</v>
      </c>
      <c r="C13" s="119" t="s">
        <v>913</v>
      </c>
      <c r="D13" s="37" t="s">
        <v>914</v>
      </c>
      <c r="E13" s="37" t="s">
        <v>912</v>
      </c>
      <c r="F13" s="37" t="s">
        <v>610</v>
      </c>
      <c r="G13" s="37" t="s">
        <v>611</v>
      </c>
      <c r="H13" s="37" t="s">
        <v>915</v>
      </c>
      <c r="I13" s="120">
        <v>41640</v>
      </c>
      <c r="J13" s="120">
        <v>43098</v>
      </c>
      <c r="K13" s="37" t="s">
        <v>916</v>
      </c>
      <c r="L13" s="121">
        <v>1143205.02</v>
      </c>
      <c r="M13" s="121">
        <v>670091.81999999995</v>
      </c>
      <c r="N13" s="122">
        <v>569578.04</v>
      </c>
    </row>
    <row r="14" spans="1:14" ht="33.75" x14ac:dyDescent="0.25">
      <c r="A14" s="75">
        <v>11</v>
      </c>
      <c r="B14" s="37" t="s">
        <v>2418</v>
      </c>
      <c r="C14" s="119" t="s">
        <v>3883</v>
      </c>
      <c r="D14" s="37" t="s">
        <v>917</v>
      </c>
      <c r="E14" s="37" t="s">
        <v>909</v>
      </c>
      <c r="F14" s="37" t="s">
        <v>72</v>
      </c>
      <c r="G14" s="37" t="s">
        <v>73</v>
      </c>
      <c r="H14" s="37" t="s">
        <v>74</v>
      </c>
      <c r="I14" s="120">
        <v>41640</v>
      </c>
      <c r="J14" s="120">
        <v>43069</v>
      </c>
      <c r="K14" s="37" t="s">
        <v>75</v>
      </c>
      <c r="L14" s="121">
        <v>3640587.8</v>
      </c>
      <c r="M14" s="121">
        <v>3634070.38</v>
      </c>
      <c r="N14" s="122">
        <v>2907256.28</v>
      </c>
    </row>
    <row r="15" spans="1:14" ht="102.75" customHeight="1" x14ac:dyDescent="0.25">
      <c r="A15" s="75">
        <v>12</v>
      </c>
      <c r="B15" s="37" t="s">
        <v>2419</v>
      </c>
      <c r="C15" s="119" t="s">
        <v>76</v>
      </c>
      <c r="D15" s="37" t="s">
        <v>918</v>
      </c>
      <c r="E15" s="37" t="s">
        <v>894</v>
      </c>
      <c r="F15" s="37" t="s">
        <v>77</v>
      </c>
      <c r="G15" s="37" t="s">
        <v>78</v>
      </c>
      <c r="H15" s="37" t="s">
        <v>79</v>
      </c>
      <c r="I15" s="120">
        <v>41640</v>
      </c>
      <c r="J15" s="120">
        <v>43100</v>
      </c>
      <c r="K15" s="37" t="s">
        <v>2420</v>
      </c>
      <c r="L15" s="121">
        <v>3587797.58</v>
      </c>
      <c r="M15" s="121">
        <v>3498419.87</v>
      </c>
      <c r="N15" s="122">
        <v>2973656.88</v>
      </c>
    </row>
    <row r="16" spans="1:14" ht="114.75" customHeight="1" x14ac:dyDescent="0.25">
      <c r="A16" s="75">
        <v>13</v>
      </c>
      <c r="B16" s="37" t="s">
        <v>2421</v>
      </c>
      <c r="C16" s="119" t="s">
        <v>80</v>
      </c>
      <c r="D16" s="37" t="s">
        <v>919</v>
      </c>
      <c r="E16" s="37" t="s">
        <v>920</v>
      </c>
      <c r="F16" s="37" t="s">
        <v>82</v>
      </c>
      <c r="G16" s="37" t="s">
        <v>83</v>
      </c>
      <c r="H16" s="37" t="s">
        <v>84</v>
      </c>
      <c r="I16" s="120">
        <v>41640</v>
      </c>
      <c r="J16" s="120">
        <v>43039</v>
      </c>
      <c r="K16" s="37" t="s">
        <v>2422</v>
      </c>
      <c r="L16" s="121">
        <v>1597465.82</v>
      </c>
      <c r="M16" s="121">
        <v>1597465.82</v>
      </c>
      <c r="N16" s="122">
        <v>1357845.94</v>
      </c>
    </row>
    <row r="17" spans="1:14" ht="89.25" customHeight="1" x14ac:dyDescent="0.25">
      <c r="A17" s="75">
        <v>14</v>
      </c>
      <c r="B17" s="37" t="s">
        <v>2423</v>
      </c>
      <c r="C17" s="119" t="s">
        <v>1096</v>
      </c>
      <c r="D17" s="37" t="s">
        <v>1304</v>
      </c>
      <c r="E17" s="37" t="s">
        <v>909</v>
      </c>
      <c r="F17" s="37" t="s">
        <v>1097</v>
      </c>
      <c r="G17" s="37" t="s">
        <v>1098</v>
      </c>
      <c r="H17" s="37" t="s">
        <v>1136</v>
      </c>
      <c r="I17" s="120">
        <v>41640</v>
      </c>
      <c r="J17" s="120">
        <v>43281</v>
      </c>
      <c r="K17" s="37" t="s">
        <v>1099</v>
      </c>
      <c r="L17" s="121">
        <v>3421870.79</v>
      </c>
      <c r="M17" s="121">
        <v>3381338.11</v>
      </c>
      <c r="N17" s="122">
        <v>2705070.48</v>
      </c>
    </row>
    <row r="18" spans="1:14" ht="69.75" customHeight="1" x14ac:dyDescent="0.25">
      <c r="A18" s="75">
        <v>15</v>
      </c>
      <c r="B18" s="37" t="s">
        <v>2424</v>
      </c>
      <c r="C18" s="119" t="s">
        <v>921</v>
      </c>
      <c r="D18" s="37" t="s">
        <v>922</v>
      </c>
      <c r="E18" s="37" t="s">
        <v>923</v>
      </c>
      <c r="F18" s="37" t="s">
        <v>924</v>
      </c>
      <c r="G18" s="37" t="s">
        <v>925</v>
      </c>
      <c r="H18" s="37" t="s">
        <v>926</v>
      </c>
      <c r="I18" s="120">
        <v>41640</v>
      </c>
      <c r="J18" s="120">
        <v>43281</v>
      </c>
      <c r="K18" s="37" t="s">
        <v>2038</v>
      </c>
      <c r="L18" s="121">
        <v>5472409.2999999998</v>
      </c>
      <c r="M18" s="121">
        <v>3989313.69</v>
      </c>
      <c r="N18" s="122">
        <v>3390916.63</v>
      </c>
    </row>
    <row r="19" spans="1:14" ht="54.75" customHeight="1" x14ac:dyDescent="0.25">
      <c r="A19" s="75">
        <v>16</v>
      </c>
      <c r="B19" s="37" t="s">
        <v>2425</v>
      </c>
      <c r="C19" s="119" t="s">
        <v>1305</v>
      </c>
      <c r="D19" s="37" t="s">
        <v>927</v>
      </c>
      <c r="E19" s="37" t="s">
        <v>928</v>
      </c>
      <c r="F19" s="37" t="s">
        <v>87</v>
      </c>
      <c r="G19" s="37" t="s">
        <v>88</v>
      </c>
      <c r="H19" s="37" t="s">
        <v>89</v>
      </c>
      <c r="I19" s="120">
        <v>41640</v>
      </c>
      <c r="J19" s="120">
        <v>43281</v>
      </c>
      <c r="K19" s="37" t="s">
        <v>2426</v>
      </c>
      <c r="L19" s="121">
        <v>2548236.2999999998</v>
      </c>
      <c r="M19" s="121">
        <v>2513081.02</v>
      </c>
      <c r="N19" s="122">
        <v>2136118.86</v>
      </c>
    </row>
    <row r="20" spans="1:14" ht="69.75" customHeight="1" x14ac:dyDescent="0.25">
      <c r="A20" s="75">
        <v>17</v>
      </c>
      <c r="B20" s="37" t="s">
        <v>2427</v>
      </c>
      <c r="C20" s="119" t="s">
        <v>3884</v>
      </c>
      <c r="D20" s="37" t="s">
        <v>1100</v>
      </c>
      <c r="E20" s="37" t="s">
        <v>912</v>
      </c>
      <c r="F20" s="37" t="s">
        <v>237</v>
      </c>
      <c r="G20" s="37" t="s">
        <v>467</v>
      </c>
      <c r="H20" s="37" t="s">
        <v>2428</v>
      </c>
      <c r="I20" s="120">
        <v>41640</v>
      </c>
      <c r="J20" s="120">
        <v>43524</v>
      </c>
      <c r="K20" s="37" t="s">
        <v>1306</v>
      </c>
      <c r="L20" s="121">
        <v>1644039.27</v>
      </c>
      <c r="M20" s="121">
        <v>1570460.29</v>
      </c>
      <c r="N20" s="122">
        <v>1334891.24</v>
      </c>
    </row>
    <row r="21" spans="1:14" ht="45" x14ac:dyDescent="0.25">
      <c r="A21" s="75">
        <v>18</v>
      </c>
      <c r="B21" s="37" t="s">
        <v>2429</v>
      </c>
      <c r="C21" s="119" t="s">
        <v>90</v>
      </c>
      <c r="D21" s="37" t="s">
        <v>929</v>
      </c>
      <c r="E21" s="37" t="s">
        <v>930</v>
      </c>
      <c r="F21" s="37" t="s">
        <v>92</v>
      </c>
      <c r="G21" s="37" t="s">
        <v>93</v>
      </c>
      <c r="H21" s="37" t="s">
        <v>1307</v>
      </c>
      <c r="I21" s="120">
        <v>41640</v>
      </c>
      <c r="J21" s="120">
        <v>43281</v>
      </c>
      <c r="K21" s="37" t="s">
        <v>94</v>
      </c>
      <c r="L21" s="121">
        <v>5585369.3899999997</v>
      </c>
      <c r="M21" s="121">
        <v>3999682.8</v>
      </c>
      <c r="N21" s="122">
        <v>3399730.38</v>
      </c>
    </row>
    <row r="22" spans="1:14" ht="84" customHeight="1" x14ac:dyDescent="0.25">
      <c r="A22" s="75">
        <v>19</v>
      </c>
      <c r="B22" s="37" t="s">
        <v>2430</v>
      </c>
      <c r="C22" s="119" t="s">
        <v>931</v>
      </c>
      <c r="D22" s="37" t="s">
        <v>932</v>
      </c>
      <c r="E22" s="37" t="s">
        <v>933</v>
      </c>
      <c r="F22" s="37" t="s">
        <v>934</v>
      </c>
      <c r="G22" s="37" t="s">
        <v>935</v>
      </c>
      <c r="H22" s="37" t="s">
        <v>1308</v>
      </c>
      <c r="I22" s="120">
        <v>41640</v>
      </c>
      <c r="J22" s="120">
        <v>43190</v>
      </c>
      <c r="K22" s="37" t="s">
        <v>936</v>
      </c>
      <c r="L22" s="121">
        <v>14683173.48</v>
      </c>
      <c r="M22" s="121">
        <v>8000000</v>
      </c>
      <c r="N22" s="122">
        <v>6800000</v>
      </c>
    </row>
    <row r="23" spans="1:14" ht="33.75" x14ac:dyDescent="0.25">
      <c r="A23" s="75">
        <v>20</v>
      </c>
      <c r="B23" s="37" t="s">
        <v>1309</v>
      </c>
      <c r="C23" s="119" t="s">
        <v>95</v>
      </c>
      <c r="D23" s="37" t="s">
        <v>937</v>
      </c>
      <c r="E23" s="37" t="s">
        <v>928</v>
      </c>
      <c r="F23" s="37" t="s">
        <v>811</v>
      </c>
      <c r="G23" s="37" t="s">
        <v>96</v>
      </c>
      <c r="H23" s="37" t="s">
        <v>97</v>
      </c>
      <c r="I23" s="120">
        <v>41640</v>
      </c>
      <c r="J23" s="120">
        <v>43100</v>
      </c>
      <c r="K23" s="37" t="s">
        <v>98</v>
      </c>
      <c r="L23" s="121">
        <v>3366061.23</v>
      </c>
      <c r="M23" s="121">
        <v>3366061.23</v>
      </c>
      <c r="N23" s="122">
        <v>2692848.98</v>
      </c>
    </row>
    <row r="24" spans="1:14" ht="125.25" customHeight="1" x14ac:dyDescent="0.25">
      <c r="A24" s="75">
        <v>21</v>
      </c>
      <c r="B24" s="37" t="s">
        <v>1310</v>
      </c>
      <c r="C24" s="119" t="s">
        <v>3885</v>
      </c>
      <c r="D24" s="37" t="s">
        <v>99</v>
      </c>
      <c r="E24" s="37" t="s">
        <v>909</v>
      </c>
      <c r="F24" s="37" t="s">
        <v>72</v>
      </c>
      <c r="G24" s="37" t="s">
        <v>100</v>
      </c>
      <c r="H24" s="37" t="s">
        <v>101</v>
      </c>
      <c r="I24" s="120">
        <v>41640</v>
      </c>
      <c r="J24" s="120">
        <v>42916</v>
      </c>
      <c r="K24" s="37" t="s">
        <v>2431</v>
      </c>
      <c r="L24" s="121">
        <v>4010327.47</v>
      </c>
      <c r="M24" s="121">
        <v>3923709.61</v>
      </c>
      <c r="N24" s="122">
        <v>3138967.69</v>
      </c>
    </row>
    <row r="25" spans="1:14" ht="102.75" customHeight="1" x14ac:dyDescent="0.25">
      <c r="A25" s="75">
        <v>22</v>
      </c>
      <c r="B25" s="37" t="s">
        <v>1311</v>
      </c>
      <c r="C25" s="119" t="s">
        <v>102</v>
      </c>
      <c r="D25" s="37" t="s">
        <v>938</v>
      </c>
      <c r="E25" s="37" t="s">
        <v>939</v>
      </c>
      <c r="F25" s="37" t="s">
        <v>104</v>
      </c>
      <c r="G25" s="37" t="s">
        <v>105</v>
      </c>
      <c r="H25" s="37" t="s">
        <v>106</v>
      </c>
      <c r="I25" s="120">
        <v>41640</v>
      </c>
      <c r="J25" s="120">
        <v>43190</v>
      </c>
      <c r="K25" s="37" t="s">
        <v>1312</v>
      </c>
      <c r="L25" s="121">
        <v>5308448.08</v>
      </c>
      <c r="M25" s="121">
        <v>3981186</v>
      </c>
      <c r="N25" s="122">
        <v>3384008.1</v>
      </c>
    </row>
    <row r="26" spans="1:14" ht="33.75" x14ac:dyDescent="0.25">
      <c r="A26" s="75">
        <v>23</v>
      </c>
      <c r="B26" s="37" t="s">
        <v>1313</v>
      </c>
      <c r="C26" s="119" t="s">
        <v>108</v>
      </c>
      <c r="D26" s="37" t="s">
        <v>940</v>
      </c>
      <c r="E26" s="37" t="s">
        <v>909</v>
      </c>
      <c r="F26" s="37" t="s">
        <v>109</v>
      </c>
      <c r="G26" s="37" t="s">
        <v>110</v>
      </c>
      <c r="H26" s="37" t="s">
        <v>1314</v>
      </c>
      <c r="I26" s="120">
        <v>41640</v>
      </c>
      <c r="J26" s="120">
        <v>43100</v>
      </c>
      <c r="K26" s="37" t="s">
        <v>111</v>
      </c>
      <c r="L26" s="121">
        <v>2270411.63</v>
      </c>
      <c r="M26" s="121">
        <v>1902218.3</v>
      </c>
      <c r="N26" s="122">
        <v>1521774.64</v>
      </c>
    </row>
    <row r="27" spans="1:14" ht="120" customHeight="1" x14ac:dyDescent="0.25">
      <c r="A27" s="75">
        <v>24</v>
      </c>
      <c r="B27" s="37" t="s">
        <v>1315</v>
      </c>
      <c r="C27" s="119" t="s">
        <v>941</v>
      </c>
      <c r="D27" s="37" t="s">
        <v>942</v>
      </c>
      <c r="E27" s="37" t="s">
        <v>909</v>
      </c>
      <c r="F27" s="37" t="s">
        <v>112</v>
      </c>
      <c r="G27" s="37" t="s">
        <v>113</v>
      </c>
      <c r="H27" s="37" t="s">
        <v>114</v>
      </c>
      <c r="I27" s="120">
        <v>41640</v>
      </c>
      <c r="J27" s="120">
        <v>43404</v>
      </c>
      <c r="K27" s="37" t="s">
        <v>2432</v>
      </c>
      <c r="L27" s="121">
        <v>5920515.0999999996</v>
      </c>
      <c r="M27" s="121">
        <v>3800000</v>
      </c>
      <c r="N27" s="122">
        <v>3040000</v>
      </c>
    </row>
    <row r="28" spans="1:14" ht="81" customHeight="1" x14ac:dyDescent="0.25">
      <c r="A28" s="75">
        <v>25</v>
      </c>
      <c r="B28" s="37" t="s">
        <v>1316</v>
      </c>
      <c r="C28" s="119" t="s">
        <v>115</v>
      </c>
      <c r="D28" s="37" t="s">
        <v>116</v>
      </c>
      <c r="E28" s="37" t="s">
        <v>930</v>
      </c>
      <c r="F28" s="37" t="s">
        <v>2433</v>
      </c>
      <c r="G28" s="37" t="s">
        <v>117</v>
      </c>
      <c r="H28" s="37" t="s">
        <v>118</v>
      </c>
      <c r="I28" s="120">
        <v>41640</v>
      </c>
      <c r="J28" s="120">
        <v>43100</v>
      </c>
      <c r="K28" s="37" t="s">
        <v>3267</v>
      </c>
      <c r="L28" s="121">
        <v>3472477.81</v>
      </c>
      <c r="M28" s="121">
        <v>3348739.39</v>
      </c>
      <c r="N28" s="122">
        <v>2846428.48</v>
      </c>
    </row>
    <row r="29" spans="1:14" ht="46.5" customHeight="1" x14ac:dyDescent="0.25">
      <c r="A29" s="75">
        <v>26</v>
      </c>
      <c r="B29" s="37" t="s">
        <v>1317</v>
      </c>
      <c r="C29" s="119" t="s">
        <v>119</v>
      </c>
      <c r="D29" s="37" t="s">
        <v>943</v>
      </c>
      <c r="E29" s="37" t="s">
        <v>930</v>
      </c>
      <c r="F29" s="37" t="s">
        <v>120</v>
      </c>
      <c r="G29" s="37" t="s">
        <v>121</v>
      </c>
      <c r="H29" s="37" t="s">
        <v>122</v>
      </c>
      <c r="I29" s="120">
        <v>41640</v>
      </c>
      <c r="J29" s="120">
        <v>43100</v>
      </c>
      <c r="K29" s="37" t="s">
        <v>3266</v>
      </c>
      <c r="L29" s="121">
        <v>2849512.9</v>
      </c>
      <c r="M29" s="121">
        <v>2705160</v>
      </c>
      <c r="N29" s="122">
        <v>2299386</v>
      </c>
    </row>
    <row r="30" spans="1:14" ht="67.5" x14ac:dyDescent="0.25">
      <c r="A30" s="75">
        <v>27</v>
      </c>
      <c r="B30" s="37" t="s">
        <v>1318</v>
      </c>
      <c r="C30" s="119" t="s">
        <v>3886</v>
      </c>
      <c r="D30" s="37" t="s">
        <v>944</v>
      </c>
      <c r="E30" s="37" t="s">
        <v>894</v>
      </c>
      <c r="F30" s="37" t="s">
        <v>123</v>
      </c>
      <c r="G30" s="37" t="s">
        <v>124</v>
      </c>
      <c r="H30" s="37" t="s">
        <v>125</v>
      </c>
      <c r="I30" s="120">
        <v>41640</v>
      </c>
      <c r="J30" s="120">
        <v>43100</v>
      </c>
      <c r="K30" s="37" t="s">
        <v>1319</v>
      </c>
      <c r="L30" s="121">
        <v>3923150.5</v>
      </c>
      <c r="M30" s="121">
        <v>3813420.94</v>
      </c>
      <c r="N30" s="122">
        <v>3241407.79</v>
      </c>
    </row>
    <row r="31" spans="1:14" ht="57" customHeight="1" x14ac:dyDescent="0.25">
      <c r="A31" s="75">
        <v>28</v>
      </c>
      <c r="B31" s="37" t="s">
        <v>1320</v>
      </c>
      <c r="C31" s="119" t="s">
        <v>126</v>
      </c>
      <c r="D31" s="37" t="s">
        <v>945</v>
      </c>
      <c r="E31" s="37" t="s">
        <v>894</v>
      </c>
      <c r="F31" s="37" t="s">
        <v>127</v>
      </c>
      <c r="G31" s="37" t="s">
        <v>128</v>
      </c>
      <c r="H31" s="37" t="s">
        <v>1321</v>
      </c>
      <c r="I31" s="120">
        <v>41640</v>
      </c>
      <c r="J31" s="120">
        <v>43343</v>
      </c>
      <c r="K31" s="37" t="s">
        <v>129</v>
      </c>
      <c r="L31" s="121">
        <v>3944526.62</v>
      </c>
      <c r="M31" s="121">
        <v>3934526.62</v>
      </c>
      <c r="N31" s="122">
        <v>3344347.62</v>
      </c>
    </row>
    <row r="32" spans="1:14" ht="42" customHeight="1" x14ac:dyDescent="0.25">
      <c r="A32" s="75">
        <v>29</v>
      </c>
      <c r="B32" s="37" t="s">
        <v>1322</v>
      </c>
      <c r="C32" s="119" t="s">
        <v>130</v>
      </c>
      <c r="D32" s="37" t="s">
        <v>131</v>
      </c>
      <c r="E32" s="37" t="s">
        <v>930</v>
      </c>
      <c r="F32" s="37" t="s">
        <v>132</v>
      </c>
      <c r="G32" s="37" t="s">
        <v>133</v>
      </c>
      <c r="H32" s="37" t="s">
        <v>134</v>
      </c>
      <c r="I32" s="120">
        <v>41640</v>
      </c>
      <c r="J32" s="120">
        <v>43156</v>
      </c>
      <c r="K32" s="37" t="s">
        <v>135</v>
      </c>
      <c r="L32" s="121">
        <v>10711194.41</v>
      </c>
      <c r="M32" s="121">
        <v>3800000</v>
      </c>
      <c r="N32" s="122">
        <v>3229999.99</v>
      </c>
    </row>
    <row r="33" spans="1:14" ht="84" customHeight="1" x14ac:dyDescent="0.25">
      <c r="A33" s="75">
        <v>30</v>
      </c>
      <c r="B33" s="37" t="s">
        <v>1323</v>
      </c>
      <c r="C33" s="119" t="s">
        <v>946</v>
      </c>
      <c r="D33" s="37" t="s">
        <v>947</v>
      </c>
      <c r="E33" s="37" t="s">
        <v>948</v>
      </c>
      <c r="F33" s="37" t="s">
        <v>137</v>
      </c>
      <c r="G33" s="37" t="s">
        <v>138</v>
      </c>
      <c r="H33" s="37" t="s">
        <v>139</v>
      </c>
      <c r="I33" s="120">
        <v>41640</v>
      </c>
      <c r="J33" s="120">
        <v>43465</v>
      </c>
      <c r="K33" s="37" t="s">
        <v>140</v>
      </c>
      <c r="L33" s="121">
        <v>5629829.9199999999</v>
      </c>
      <c r="M33" s="121">
        <v>4000000</v>
      </c>
      <c r="N33" s="122">
        <v>3200000</v>
      </c>
    </row>
    <row r="34" spans="1:14" ht="56.25" customHeight="1" x14ac:dyDescent="0.25">
      <c r="A34" s="75">
        <v>31</v>
      </c>
      <c r="B34" s="37" t="s">
        <v>1324</v>
      </c>
      <c r="C34" s="119" t="s">
        <v>949</v>
      </c>
      <c r="D34" s="37" t="s">
        <v>2306</v>
      </c>
      <c r="E34" s="37" t="s">
        <v>923</v>
      </c>
      <c r="F34" s="37" t="s">
        <v>384</v>
      </c>
      <c r="G34" s="37" t="s">
        <v>385</v>
      </c>
      <c r="H34" s="37" t="s">
        <v>2397</v>
      </c>
      <c r="I34" s="120">
        <v>41640</v>
      </c>
      <c r="J34" s="120">
        <v>43100</v>
      </c>
      <c r="K34" s="37" t="s">
        <v>3268</v>
      </c>
      <c r="L34" s="121">
        <v>7906098.8200000003</v>
      </c>
      <c r="M34" s="121">
        <v>7145998.8200000003</v>
      </c>
      <c r="N34" s="122">
        <v>6074098.9900000002</v>
      </c>
    </row>
    <row r="35" spans="1:14" ht="81.75" customHeight="1" x14ac:dyDescent="0.25">
      <c r="A35" s="75">
        <v>32</v>
      </c>
      <c r="B35" s="37" t="s">
        <v>1325</v>
      </c>
      <c r="C35" s="119" t="s">
        <v>950</v>
      </c>
      <c r="D35" s="37" t="s">
        <v>951</v>
      </c>
      <c r="E35" s="37" t="s">
        <v>912</v>
      </c>
      <c r="F35" s="37" t="s">
        <v>568</v>
      </c>
      <c r="G35" s="37" t="s">
        <v>569</v>
      </c>
      <c r="H35" s="37" t="s">
        <v>2434</v>
      </c>
      <c r="I35" s="120">
        <v>41640</v>
      </c>
      <c r="J35" s="120">
        <v>43496</v>
      </c>
      <c r="K35" s="37" t="s">
        <v>952</v>
      </c>
      <c r="L35" s="121">
        <v>7264834.7800000003</v>
      </c>
      <c r="M35" s="121">
        <v>5735781.3099999996</v>
      </c>
      <c r="N35" s="122">
        <v>4875414.0999999996</v>
      </c>
    </row>
    <row r="36" spans="1:14" ht="45" x14ac:dyDescent="0.25">
      <c r="A36" s="75">
        <v>33</v>
      </c>
      <c r="B36" s="37" t="s">
        <v>1326</v>
      </c>
      <c r="C36" s="119" t="s">
        <v>2829</v>
      </c>
      <c r="D36" s="37" t="s">
        <v>2435</v>
      </c>
      <c r="E36" s="37" t="s">
        <v>906</v>
      </c>
      <c r="F36" s="37" t="s">
        <v>439</v>
      </c>
      <c r="G36" s="37" t="s">
        <v>440</v>
      </c>
      <c r="H36" s="37" t="s">
        <v>2436</v>
      </c>
      <c r="I36" s="120">
        <v>41640</v>
      </c>
      <c r="J36" s="120">
        <v>43615</v>
      </c>
      <c r="K36" s="37" t="s">
        <v>953</v>
      </c>
      <c r="L36" s="121">
        <v>1401317.35</v>
      </c>
      <c r="M36" s="121">
        <v>1124863.76</v>
      </c>
      <c r="N36" s="122">
        <v>956134.19</v>
      </c>
    </row>
    <row r="37" spans="1:14" ht="45" x14ac:dyDescent="0.25">
      <c r="A37" s="75">
        <v>34</v>
      </c>
      <c r="B37" s="37" t="s">
        <v>1327</v>
      </c>
      <c r="C37" s="119" t="s">
        <v>3887</v>
      </c>
      <c r="D37" s="37" t="s">
        <v>2437</v>
      </c>
      <c r="E37" s="37" t="s">
        <v>909</v>
      </c>
      <c r="F37" s="37" t="s">
        <v>141</v>
      </c>
      <c r="G37" s="37" t="s">
        <v>142</v>
      </c>
      <c r="H37" s="37" t="s">
        <v>143</v>
      </c>
      <c r="I37" s="120">
        <v>41640</v>
      </c>
      <c r="J37" s="120">
        <v>43039</v>
      </c>
      <c r="K37" s="37" t="s">
        <v>144</v>
      </c>
      <c r="L37" s="121">
        <v>1351878.78</v>
      </c>
      <c r="M37" s="121">
        <v>1339578.78</v>
      </c>
      <c r="N37" s="122">
        <v>1071663.02</v>
      </c>
    </row>
    <row r="38" spans="1:14" ht="33" customHeight="1" x14ac:dyDescent="0.25">
      <c r="A38" s="75">
        <v>35</v>
      </c>
      <c r="B38" s="37" t="s">
        <v>1328</v>
      </c>
      <c r="C38" s="119" t="s">
        <v>3888</v>
      </c>
      <c r="D38" s="37" t="s">
        <v>954</v>
      </c>
      <c r="E38" s="37" t="s">
        <v>933</v>
      </c>
      <c r="F38" s="37" t="s">
        <v>146</v>
      </c>
      <c r="G38" s="37" t="s">
        <v>147</v>
      </c>
      <c r="H38" s="37" t="s">
        <v>148</v>
      </c>
      <c r="I38" s="120">
        <v>41640</v>
      </c>
      <c r="J38" s="120">
        <v>43300</v>
      </c>
      <c r="K38" s="37" t="s">
        <v>149</v>
      </c>
      <c r="L38" s="121">
        <v>2264896.71</v>
      </c>
      <c r="M38" s="121">
        <v>2250000</v>
      </c>
      <c r="N38" s="122">
        <v>1912500</v>
      </c>
    </row>
    <row r="39" spans="1:14" ht="38.25" customHeight="1" x14ac:dyDescent="0.25">
      <c r="A39" s="75">
        <v>36</v>
      </c>
      <c r="B39" s="37" t="s">
        <v>1329</v>
      </c>
      <c r="C39" s="119" t="s">
        <v>955</v>
      </c>
      <c r="D39" s="37" t="s">
        <v>905</v>
      </c>
      <c r="E39" s="37" t="s">
        <v>894</v>
      </c>
      <c r="F39" s="37" t="s">
        <v>483</v>
      </c>
      <c r="G39" s="37" t="s">
        <v>484</v>
      </c>
      <c r="H39" s="37" t="s">
        <v>2438</v>
      </c>
      <c r="I39" s="120">
        <v>41640</v>
      </c>
      <c r="J39" s="120">
        <v>43008</v>
      </c>
      <c r="K39" s="37" t="s">
        <v>3269</v>
      </c>
      <c r="L39" s="121">
        <v>1675688.99</v>
      </c>
      <c r="M39" s="121">
        <v>1675688.99</v>
      </c>
      <c r="N39" s="122">
        <v>1424335.64</v>
      </c>
    </row>
    <row r="40" spans="1:14" ht="81.75" customHeight="1" x14ac:dyDescent="0.25">
      <c r="A40" s="75">
        <v>37</v>
      </c>
      <c r="B40" s="37" t="s">
        <v>1330</v>
      </c>
      <c r="C40" s="119" t="s">
        <v>150</v>
      </c>
      <c r="D40" s="37" t="s">
        <v>956</v>
      </c>
      <c r="E40" s="37" t="s">
        <v>930</v>
      </c>
      <c r="F40" s="37" t="s">
        <v>151</v>
      </c>
      <c r="G40" s="37" t="s">
        <v>152</v>
      </c>
      <c r="H40" s="37" t="s">
        <v>153</v>
      </c>
      <c r="I40" s="120">
        <v>41640</v>
      </c>
      <c r="J40" s="120">
        <v>43069</v>
      </c>
      <c r="K40" s="37" t="s">
        <v>3270</v>
      </c>
      <c r="L40" s="121">
        <v>3809313.22</v>
      </c>
      <c r="M40" s="121">
        <v>3636254.93</v>
      </c>
      <c r="N40" s="122">
        <v>3090816.69</v>
      </c>
    </row>
    <row r="41" spans="1:14" ht="45" x14ac:dyDescent="0.25">
      <c r="A41" s="75">
        <v>38</v>
      </c>
      <c r="B41" s="37" t="s">
        <v>1331</v>
      </c>
      <c r="C41" s="119" t="s">
        <v>3889</v>
      </c>
      <c r="D41" s="37" t="s">
        <v>957</v>
      </c>
      <c r="E41" s="37" t="s">
        <v>909</v>
      </c>
      <c r="F41" s="37" t="s">
        <v>154</v>
      </c>
      <c r="G41" s="37" t="s">
        <v>155</v>
      </c>
      <c r="H41" s="37" t="s">
        <v>1332</v>
      </c>
      <c r="I41" s="120">
        <v>41640</v>
      </c>
      <c r="J41" s="120">
        <v>43281</v>
      </c>
      <c r="K41" s="37" t="s">
        <v>156</v>
      </c>
      <c r="L41" s="121">
        <v>1283444</v>
      </c>
      <c r="M41" s="121">
        <v>1280000</v>
      </c>
      <c r="N41" s="122">
        <v>1024000</v>
      </c>
    </row>
    <row r="42" spans="1:14" ht="56.25" x14ac:dyDescent="0.25">
      <c r="A42" s="75">
        <v>39</v>
      </c>
      <c r="B42" s="37" t="s">
        <v>1333</v>
      </c>
      <c r="C42" s="119" t="s">
        <v>958</v>
      </c>
      <c r="D42" s="37" t="s">
        <v>959</v>
      </c>
      <c r="E42" s="37" t="s">
        <v>933</v>
      </c>
      <c r="F42" s="37" t="s">
        <v>960</v>
      </c>
      <c r="G42" s="37" t="s">
        <v>961</v>
      </c>
      <c r="H42" s="37" t="s">
        <v>962</v>
      </c>
      <c r="I42" s="120">
        <v>41640</v>
      </c>
      <c r="J42" s="120">
        <v>43100</v>
      </c>
      <c r="K42" s="37" t="s">
        <v>963</v>
      </c>
      <c r="L42" s="121">
        <v>1810754.23</v>
      </c>
      <c r="M42" s="121">
        <v>1810754.23</v>
      </c>
      <c r="N42" s="122">
        <v>1539141.09</v>
      </c>
    </row>
    <row r="43" spans="1:14" ht="78.75" x14ac:dyDescent="0.25">
      <c r="A43" s="75">
        <v>40</v>
      </c>
      <c r="B43" s="37" t="s">
        <v>1334</v>
      </c>
      <c r="C43" s="119" t="s">
        <v>964</v>
      </c>
      <c r="D43" s="37" t="s">
        <v>965</v>
      </c>
      <c r="E43" s="37" t="s">
        <v>928</v>
      </c>
      <c r="F43" s="37" t="s">
        <v>588</v>
      </c>
      <c r="G43" s="37" t="s">
        <v>589</v>
      </c>
      <c r="H43" s="37" t="s">
        <v>966</v>
      </c>
      <c r="I43" s="120">
        <v>41640</v>
      </c>
      <c r="J43" s="120">
        <v>43496</v>
      </c>
      <c r="K43" s="37" t="s">
        <v>3271</v>
      </c>
      <c r="L43" s="121">
        <v>3870291.4</v>
      </c>
      <c r="M43" s="121">
        <v>3870291.4</v>
      </c>
      <c r="N43" s="122">
        <v>3241369.04</v>
      </c>
    </row>
    <row r="44" spans="1:14" ht="72" customHeight="1" x14ac:dyDescent="0.25">
      <c r="A44" s="75">
        <v>41</v>
      </c>
      <c r="B44" s="37" t="s">
        <v>1335</v>
      </c>
      <c r="C44" s="119" t="s">
        <v>157</v>
      </c>
      <c r="D44" s="37" t="s">
        <v>1533</v>
      </c>
      <c r="E44" s="37" t="s">
        <v>967</v>
      </c>
      <c r="F44" s="37" t="s">
        <v>1534</v>
      </c>
      <c r="G44" s="37" t="s">
        <v>1535</v>
      </c>
      <c r="H44" s="37" t="s">
        <v>1536</v>
      </c>
      <c r="I44" s="120">
        <v>41640</v>
      </c>
      <c r="J44" s="120">
        <v>43281</v>
      </c>
      <c r="K44" s="37" t="s">
        <v>161</v>
      </c>
      <c r="L44" s="121">
        <v>3945946.47</v>
      </c>
      <c r="M44" s="121">
        <v>3689322.57</v>
      </c>
      <c r="N44" s="122">
        <v>3135924.18</v>
      </c>
    </row>
    <row r="45" spans="1:14" ht="215.25" customHeight="1" x14ac:dyDescent="0.25">
      <c r="A45" s="75">
        <v>42</v>
      </c>
      <c r="B45" s="37" t="s">
        <v>1336</v>
      </c>
      <c r="C45" s="119" t="s">
        <v>1337</v>
      </c>
      <c r="D45" s="37" t="s">
        <v>968</v>
      </c>
      <c r="E45" s="37" t="s">
        <v>969</v>
      </c>
      <c r="F45" s="37" t="s">
        <v>163</v>
      </c>
      <c r="G45" s="37" t="s">
        <v>164</v>
      </c>
      <c r="H45" s="37" t="s">
        <v>165</v>
      </c>
      <c r="I45" s="120">
        <v>41640</v>
      </c>
      <c r="J45" s="120">
        <v>43404</v>
      </c>
      <c r="K45" s="37" t="s">
        <v>2439</v>
      </c>
      <c r="L45" s="121">
        <v>4858672.6500000004</v>
      </c>
      <c r="M45" s="121">
        <v>3765645.95</v>
      </c>
      <c r="N45" s="122">
        <v>3200799.05</v>
      </c>
    </row>
    <row r="46" spans="1:14" ht="110.25" customHeight="1" x14ac:dyDescent="0.25">
      <c r="A46" s="75">
        <v>43</v>
      </c>
      <c r="B46" s="37" t="s">
        <v>1338</v>
      </c>
      <c r="C46" s="119" t="s">
        <v>166</v>
      </c>
      <c r="D46" s="37" t="s">
        <v>970</v>
      </c>
      <c r="E46" s="37" t="s">
        <v>920</v>
      </c>
      <c r="F46" s="37" t="s">
        <v>167</v>
      </c>
      <c r="G46" s="37" t="s">
        <v>168</v>
      </c>
      <c r="H46" s="37" t="s">
        <v>169</v>
      </c>
      <c r="I46" s="120">
        <v>41640</v>
      </c>
      <c r="J46" s="120">
        <v>43190</v>
      </c>
      <c r="K46" s="37" t="s">
        <v>170</v>
      </c>
      <c r="L46" s="121">
        <v>3999541.93</v>
      </c>
      <c r="M46" s="121">
        <v>3999541.93</v>
      </c>
      <c r="N46" s="122">
        <v>3399610.64</v>
      </c>
    </row>
    <row r="47" spans="1:14" ht="117" customHeight="1" x14ac:dyDescent="0.25">
      <c r="A47" s="75">
        <v>44</v>
      </c>
      <c r="B47" s="37" t="s">
        <v>1339</v>
      </c>
      <c r="C47" s="119" t="s">
        <v>971</v>
      </c>
      <c r="D47" s="37" t="s">
        <v>972</v>
      </c>
      <c r="E47" s="37" t="s">
        <v>923</v>
      </c>
      <c r="F47" s="37" t="s">
        <v>172</v>
      </c>
      <c r="G47" s="37" t="s">
        <v>173</v>
      </c>
      <c r="H47" s="37" t="s">
        <v>174</v>
      </c>
      <c r="I47" s="120">
        <v>41640</v>
      </c>
      <c r="J47" s="120">
        <v>43814</v>
      </c>
      <c r="K47" s="37" t="s">
        <v>175</v>
      </c>
      <c r="L47" s="121">
        <v>11167027.130000001</v>
      </c>
      <c r="M47" s="121">
        <v>5590806.2000000002</v>
      </c>
      <c r="N47" s="122">
        <v>4752185.2699999996</v>
      </c>
    </row>
    <row r="48" spans="1:14" ht="56.25" x14ac:dyDescent="0.25">
      <c r="A48" s="75">
        <v>45</v>
      </c>
      <c r="B48" s="37" t="s">
        <v>1340</v>
      </c>
      <c r="C48" s="119" t="s">
        <v>176</v>
      </c>
      <c r="D48" s="37" t="s">
        <v>973</v>
      </c>
      <c r="E48" s="37" t="s">
        <v>923</v>
      </c>
      <c r="F48" s="37" t="s">
        <v>177</v>
      </c>
      <c r="G48" s="37" t="s">
        <v>178</v>
      </c>
      <c r="H48" s="37" t="s">
        <v>179</v>
      </c>
      <c r="I48" s="120">
        <v>41640</v>
      </c>
      <c r="J48" s="120">
        <v>43495</v>
      </c>
      <c r="K48" s="37" t="s">
        <v>180</v>
      </c>
      <c r="L48" s="121">
        <v>4310489.6399999997</v>
      </c>
      <c r="M48" s="121">
        <v>3997883.12</v>
      </c>
      <c r="N48" s="122">
        <v>3398200.64</v>
      </c>
    </row>
    <row r="49" spans="1:14" ht="67.5" x14ac:dyDescent="0.25">
      <c r="A49" s="75">
        <v>46</v>
      </c>
      <c r="B49" s="37" t="s">
        <v>1341</v>
      </c>
      <c r="C49" s="119" t="s">
        <v>181</v>
      </c>
      <c r="D49" s="37" t="s">
        <v>974</v>
      </c>
      <c r="E49" s="37" t="s">
        <v>912</v>
      </c>
      <c r="F49" s="37" t="s">
        <v>183</v>
      </c>
      <c r="G49" s="37" t="s">
        <v>184</v>
      </c>
      <c r="H49" s="37" t="s">
        <v>185</v>
      </c>
      <c r="I49" s="120">
        <v>41640</v>
      </c>
      <c r="J49" s="120">
        <v>43159</v>
      </c>
      <c r="K49" s="37" t="s">
        <v>186</v>
      </c>
      <c r="L49" s="121">
        <v>3979117.49</v>
      </c>
      <c r="M49" s="121">
        <v>3860342.87</v>
      </c>
      <c r="N49" s="122">
        <v>3281291.43</v>
      </c>
    </row>
    <row r="50" spans="1:14" ht="96" customHeight="1" x14ac:dyDescent="0.25">
      <c r="A50" s="75">
        <v>47</v>
      </c>
      <c r="B50" s="37" t="s">
        <v>1342</v>
      </c>
      <c r="C50" s="119" t="s">
        <v>975</v>
      </c>
      <c r="D50" s="37" t="s">
        <v>976</v>
      </c>
      <c r="E50" s="37" t="s">
        <v>894</v>
      </c>
      <c r="F50" s="37" t="s">
        <v>127</v>
      </c>
      <c r="G50" s="37" t="s">
        <v>543</v>
      </c>
      <c r="H50" s="37" t="s">
        <v>977</v>
      </c>
      <c r="I50" s="120">
        <v>41640</v>
      </c>
      <c r="J50" s="120">
        <v>43616</v>
      </c>
      <c r="K50" s="37" t="s">
        <v>978</v>
      </c>
      <c r="L50" s="121">
        <v>12072144.84</v>
      </c>
      <c r="M50" s="121">
        <v>4430206.99</v>
      </c>
      <c r="N50" s="122">
        <v>3765675.93</v>
      </c>
    </row>
    <row r="51" spans="1:14" ht="45" x14ac:dyDescent="0.25">
      <c r="A51" s="75">
        <v>48</v>
      </c>
      <c r="B51" s="37" t="s">
        <v>1343</v>
      </c>
      <c r="C51" s="119" t="s">
        <v>979</v>
      </c>
      <c r="D51" s="37" t="s">
        <v>980</v>
      </c>
      <c r="E51" s="37" t="s">
        <v>912</v>
      </c>
      <c r="F51" s="37" t="s">
        <v>187</v>
      </c>
      <c r="G51" s="37" t="s">
        <v>188</v>
      </c>
      <c r="H51" s="37" t="s">
        <v>189</v>
      </c>
      <c r="I51" s="120">
        <v>41640</v>
      </c>
      <c r="J51" s="120">
        <v>43100</v>
      </c>
      <c r="K51" s="37" t="s">
        <v>190</v>
      </c>
      <c r="L51" s="121">
        <v>4983012.25</v>
      </c>
      <c r="M51" s="121">
        <v>3847729.22</v>
      </c>
      <c r="N51" s="122">
        <v>3270569.83</v>
      </c>
    </row>
    <row r="52" spans="1:14" ht="56.25" x14ac:dyDescent="0.25">
      <c r="A52" s="75">
        <v>49</v>
      </c>
      <c r="B52" s="37" t="s">
        <v>1344</v>
      </c>
      <c r="C52" s="119" t="s">
        <v>981</v>
      </c>
      <c r="D52" s="37" t="s">
        <v>982</v>
      </c>
      <c r="E52" s="37" t="s">
        <v>967</v>
      </c>
      <c r="F52" s="37" t="s">
        <v>322</v>
      </c>
      <c r="G52" s="37" t="s">
        <v>323</v>
      </c>
      <c r="H52" s="37" t="s">
        <v>983</v>
      </c>
      <c r="I52" s="120">
        <v>41640</v>
      </c>
      <c r="J52" s="120">
        <v>43403</v>
      </c>
      <c r="K52" s="37" t="s">
        <v>984</v>
      </c>
      <c r="L52" s="121">
        <v>4977694.91</v>
      </c>
      <c r="M52" s="121">
        <v>3850724.3</v>
      </c>
      <c r="N52" s="122">
        <v>3273115.65</v>
      </c>
    </row>
    <row r="53" spans="1:14" ht="45" x14ac:dyDescent="0.25">
      <c r="A53" s="75">
        <v>50</v>
      </c>
      <c r="B53" s="37" t="s">
        <v>1256</v>
      </c>
      <c r="C53" s="119" t="s">
        <v>3890</v>
      </c>
      <c r="D53" s="37" t="s">
        <v>1257</v>
      </c>
      <c r="E53" s="37" t="s">
        <v>906</v>
      </c>
      <c r="F53" s="37" t="s">
        <v>1258</v>
      </c>
      <c r="G53" s="37" t="s">
        <v>1259</v>
      </c>
      <c r="H53" s="37" t="s">
        <v>1261</v>
      </c>
      <c r="I53" s="120">
        <v>41640</v>
      </c>
      <c r="J53" s="120">
        <v>43465</v>
      </c>
      <c r="K53" s="37" t="s">
        <v>1260</v>
      </c>
      <c r="L53" s="121">
        <v>1735485.77</v>
      </c>
      <c r="M53" s="121">
        <v>1735485.77</v>
      </c>
      <c r="N53" s="122">
        <v>1475162.9</v>
      </c>
    </row>
    <row r="54" spans="1:14" ht="40.5" customHeight="1" x14ac:dyDescent="0.25">
      <c r="A54" s="75">
        <v>51</v>
      </c>
      <c r="B54" s="37" t="s">
        <v>1345</v>
      </c>
      <c r="C54" s="119" t="s">
        <v>191</v>
      </c>
      <c r="D54" s="37" t="s">
        <v>985</v>
      </c>
      <c r="E54" s="37" t="s">
        <v>928</v>
      </c>
      <c r="F54" s="37" t="s">
        <v>192</v>
      </c>
      <c r="G54" s="37" t="s">
        <v>193</v>
      </c>
      <c r="H54" s="37" t="s">
        <v>194</v>
      </c>
      <c r="I54" s="120">
        <v>41640</v>
      </c>
      <c r="J54" s="120">
        <v>43100</v>
      </c>
      <c r="K54" s="37" t="s">
        <v>195</v>
      </c>
      <c r="L54" s="121">
        <v>1255735.44</v>
      </c>
      <c r="M54" s="121">
        <v>1155505.67</v>
      </c>
      <c r="N54" s="122">
        <v>982179.81</v>
      </c>
    </row>
    <row r="55" spans="1:14" ht="69.75" customHeight="1" x14ac:dyDescent="0.25">
      <c r="A55" s="75">
        <v>52</v>
      </c>
      <c r="B55" s="37" t="s">
        <v>1346</v>
      </c>
      <c r="C55" s="119" t="s">
        <v>196</v>
      </c>
      <c r="D55" s="37" t="s">
        <v>986</v>
      </c>
      <c r="E55" s="37" t="s">
        <v>930</v>
      </c>
      <c r="F55" s="37" t="s">
        <v>197</v>
      </c>
      <c r="G55" s="37" t="s">
        <v>198</v>
      </c>
      <c r="H55" s="37" t="s">
        <v>199</v>
      </c>
      <c r="I55" s="120">
        <v>41640</v>
      </c>
      <c r="J55" s="120">
        <v>43205</v>
      </c>
      <c r="K55" s="37" t="s">
        <v>3272</v>
      </c>
      <c r="L55" s="121">
        <v>3680911.4</v>
      </c>
      <c r="M55" s="121">
        <v>3664537.5</v>
      </c>
      <c r="N55" s="122">
        <v>3114856.87</v>
      </c>
    </row>
    <row r="56" spans="1:14" ht="28.5" customHeight="1" x14ac:dyDescent="0.25">
      <c r="A56" s="75">
        <v>53</v>
      </c>
      <c r="B56" s="37" t="s">
        <v>1347</v>
      </c>
      <c r="C56" s="119" t="s">
        <v>200</v>
      </c>
      <c r="D56" s="37" t="s">
        <v>987</v>
      </c>
      <c r="E56" s="37" t="s">
        <v>923</v>
      </c>
      <c r="F56" s="37" t="s">
        <v>201</v>
      </c>
      <c r="G56" s="37" t="s">
        <v>202</v>
      </c>
      <c r="H56" s="37" t="s">
        <v>203</v>
      </c>
      <c r="I56" s="120">
        <v>41640</v>
      </c>
      <c r="J56" s="120">
        <v>43708</v>
      </c>
      <c r="K56" s="37" t="s">
        <v>204</v>
      </c>
      <c r="L56" s="121">
        <v>5532449.79</v>
      </c>
      <c r="M56" s="121">
        <v>3999361.51</v>
      </c>
      <c r="N56" s="122">
        <v>3399457.28</v>
      </c>
    </row>
    <row r="57" spans="1:14" ht="98.25" customHeight="1" x14ac:dyDescent="0.25">
      <c r="A57" s="75">
        <v>54</v>
      </c>
      <c r="B57" s="37" t="s">
        <v>1348</v>
      </c>
      <c r="C57" s="119" t="s">
        <v>205</v>
      </c>
      <c r="D57" s="37" t="s">
        <v>988</v>
      </c>
      <c r="E57" s="37" t="s">
        <v>906</v>
      </c>
      <c r="F57" s="37" t="s">
        <v>206</v>
      </c>
      <c r="G57" s="37" t="s">
        <v>207</v>
      </c>
      <c r="H57" s="37" t="s">
        <v>208</v>
      </c>
      <c r="I57" s="120">
        <v>41640</v>
      </c>
      <c r="J57" s="120">
        <v>42916</v>
      </c>
      <c r="K57" s="37" t="s">
        <v>3273</v>
      </c>
      <c r="L57" s="121">
        <v>898739.35</v>
      </c>
      <c r="M57" s="121">
        <v>843389.35</v>
      </c>
      <c r="N57" s="122">
        <v>716880.94</v>
      </c>
    </row>
    <row r="58" spans="1:14" ht="33.75" x14ac:dyDescent="0.25">
      <c r="A58" s="75">
        <v>55</v>
      </c>
      <c r="B58" s="37" t="s">
        <v>1349</v>
      </c>
      <c r="C58" s="119" t="s">
        <v>209</v>
      </c>
      <c r="D58" s="37" t="s">
        <v>989</v>
      </c>
      <c r="E58" s="37" t="s">
        <v>928</v>
      </c>
      <c r="F58" s="37" t="s">
        <v>210</v>
      </c>
      <c r="G58" s="37" t="s">
        <v>211</v>
      </c>
      <c r="H58" s="37" t="s">
        <v>212</v>
      </c>
      <c r="I58" s="120">
        <v>41640</v>
      </c>
      <c r="J58" s="120">
        <v>43646</v>
      </c>
      <c r="K58" s="37" t="s">
        <v>213</v>
      </c>
      <c r="L58" s="121">
        <v>4804137.43</v>
      </c>
      <c r="M58" s="121">
        <v>4492005.43</v>
      </c>
      <c r="N58" s="122">
        <v>3818204.61</v>
      </c>
    </row>
    <row r="59" spans="1:14" ht="78.75" x14ac:dyDescent="0.25">
      <c r="A59" s="75">
        <v>56</v>
      </c>
      <c r="B59" s="37" t="s">
        <v>1350</v>
      </c>
      <c r="C59" s="119" t="s">
        <v>214</v>
      </c>
      <c r="D59" s="37" t="s">
        <v>990</v>
      </c>
      <c r="E59" s="37" t="s">
        <v>928</v>
      </c>
      <c r="F59" s="37" t="s">
        <v>216</v>
      </c>
      <c r="G59" s="37" t="s">
        <v>217</v>
      </c>
      <c r="H59" s="37" t="s">
        <v>218</v>
      </c>
      <c r="I59" s="120">
        <v>41640</v>
      </c>
      <c r="J59" s="120">
        <v>43190</v>
      </c>
      <c r="K59" s="37" t="s">
        <v>3274</v>
      </c>
      <c r="L59" s="121">
        <v>3163866.9</v>
      </c>
      <c r="M59" s="121">
        <v>3162636.9</v>
      </c>
      <c r="N59" s="122">
        <v>2688241.36</v>
      </c>
    </row>
    <row r="60" spans="1:14" ht="105" customHeight="1" x14ac:dyDescent="0.25">
      <c r="A60" s="75">
        <v>57</v>
      </c>
      <c r="B60" s="37" t="s">
        <v>1351</v>
      </c>
      <c r="C60" s="119" t="s">
        <v>991</v>
      </c>
      <c r="D60" s="37" t="s">
        <v>992</v>
      </c>
      <c r="E60" s="37" t="s">
        <v>920</v>
      </c>
      <c r="F60" s="37" t="s">
        <v>220</v>
      </c>
      <c r="G60" s="37" t="s">
        <v>221</v>
      </c>
      <c r="H60" s="37" t="s">
        <v>222</v>
      </c>
      <c r="I60" s="120">
        <v>41640</v>
      </c>
      <c r="J60" s="120">
        <v>42916</v>
      </c>
      <c r="K60" s="37" t="s">
        <v>3275</v>
      </c>
      <c r="L60" s="121">
        <v>2465917.37</v>
      </c>
      <c r="M60" s="121">
        <v>2446975.37</v>
      </c>
      <c r="N60" s="122">
        <v>2079929.06</v>
      </c>
    </row>
    <row r="61" spans="1:14" ht="45" x14ac:dyDescent="0.25">
      <c r="A61" s="75">
        <v>58</v>
      </c>
      <c r="B61" s="37" t="s">
        <v>1352</v>
      </c>
      <c r="C61" s="119" t="s">
        <v>223</v>
      </c>
      <c r="D61" s="37" t="s">
        <v>993</v>
      </c>
      <c r="E61" s="37" t="s">
        <v>967</v>
      </c>
      <c r="F61" s="37" t="s">
        <v>224</v>
      </c>
      <c r="G61" s="37" t="s">
        <v>225</v>
      </c>
      <c r="H61" s="37" t="s">
        <v>226</v>
      </c>
      <c r="I61" s="120">
        <v>41640</v>
      </c>
      <c r="J61" s="120">
        <v>43039</v>
      </c>
      <c r="K61" s="37" t="s">
        <v>227</v>
      </c>
      <c r="L61" s="121">
        <v>1172401.5</v>
      </c>
      <c r="M61" s="121">
        <v>945664.41</v>
      </c>
      <c r="N61" s="122">
        <v>803814.74</v>
      </c>
    </row>
    <row r="62" spans="1:14" ht="45" x14ac:dyDescent="0.25">
      <c r="A62" s="75">
        <v>59</v>
      </c>
      <c r="B62" s="37" t="s">
        <v>1353</v>
      </c>
      <c r="C62" s="119" t="s">
        <v>228</v>
      </c>
      <c r="D62" s="37" t="s">
        <v>994</v>
      </c>
      <c r="E62" s="37" t="s">
        <v>901</v>
      </c>
      <c r="F62" s="37" t="s">
        <v>229</v>
      </c>
      <c r="G62" s="37" t="s">
        <v>230</v>
      </c>
      <c r="H62" s="37" t="s">
        <v>231</v>
      </c>
      <c r="I62" s="120">
        <v>41640</v>
      </c>
      <c r="J62" s="120">
        <v>44561</v>
      </c>
      <c r="K62" s="37" t="s">
        <v>232</v>
      </c>
      <c r="L62" s="121">
        <v>8091350.6200000001</v>
      </c>
      <c r="M62" s="121">
        <v>7595222.0300000003</v>
      </c>
      <c r="N62" s="122">
        <v>6455938.7199999997</v>
      </c>
    </row>
    <row r="63" spans="1:14" ht="94.5" customHeight="1" x14ac:dyDescent="0.25">
      <c r="A63" s="75">
        <v>60</v>
      </c>
      <c r="B63" s="37" t="s">
        <v>1354</v>
      </c>
      <c r="C63" s="119" t="s">
        <v>233</v>
      </c>
      <c r="D63" s="37" t="s">
        <v>995</v>
      </c>
      <c r="E63" s="37" t="s">
        <v>912</v>
      </c>
      <c r="F63" s="37" t="s">
        <v>234</v>
      </c>
      <c r="G63" s="37" t="s">
        <v>235</v>
      </c>
      <c r="H63" s="37" t="s">
        <v>236</v>
      </c>
      <c r="I63" s="120">
        <v>41640</v>
      </c>
      <c r="J63" s="120">
        <v>43100</v>
      </c>
      <c r="K63" s="37" t="s">
        <v>3276</v>
      </c>
      <c r="L63" s="121">
        <v>4201146.43</v>
      </c>
      <c r="M63" s="121">
        <v>3966472.6</v>
      </c>
      <c r="N63" s="122">
        <v>3371501.71</v>
      </c>
    </row>
    <row r="64" spans="1:14" ht="61.5" customHeight="1" x14ac:dyDescent="0.25">
      <c r="A64" s="75">
        <v>61</v>
      </c>
      <c r="B64" s="37" t="s">
        <v>1355</v>
      </c>
      <c r="C64" s="119" t="s">
        <v>996</v>
      </c>
      <c r="D64" s="37" t="s">
        <v>997</v>
      </c>
      <c r="E64" s="37" t="s">
        <v>930</v>
      </c>
      <c r="F64" s="37" t="s">
        <v>151</v>
      </c>
      <c r="G64" s="37" t="s">
        <v>998</v>
      </c>
      <c r="H64" s="37" t="s">
        <v>2440</v>
      </c>
      <c r="I64" s="120">
        <v>41640</v>
      </c>
      <c r="J64" s="120">
        <v>43769</v>
      </c>
      <c r="K64" s="37" t="s">
        <v>3277</v>
      </c>
      <c r="L64" s="121">
        <v>37983361.329999998</v>
      </c>
      <c r="M64" s="121">
        <v>7999807.5999999996</v>
      </c>
      <c r="N64" s="122">
        <v>6799836.46</v>
      </c>
    </row>
    <row r="65" spans="1:14" ht="57" customHeight="1" x14ac:dyDescent="0.25">
      <c r="A65" s="75">
        <v>62</v>
      </c>
      <c r="B65" s="37" t="s">
        <v>1356</v>
      </c>
      <c r="C65" s="119" t="s">
        <v>1357</v>
      </c>
      <c r="D65" s="37" t="s">
        <v>999</v>
      </c>
      <c r="E65" s="37" t="s">
        <v>912</v>
      </c>
      <c r="F65" s="37" t="s">
        <v>237</v>
      </c>
      <c r="G65" s="37" t="s">
        <v>238</v>
      </c>
      <c r="H65" s="37" t="s">
        <v>2441</v>
      </c>
      <c r="I65" s="120">
        <v>41640</v>
      </c>
      <c r="J65" s="120">
        <v>43039</v>
      </c>
      <c r="K65" s="37" t="s">
        <v>3278</v>
      </c>
      <c r="L65" s="121">
        <v>2917659.92</v>
      </c>
      <c r="M65" s="121">
        <v>2916877.46</v>
      </c>
      <c r="N65" s="122">
        <v>2479345.83</v>
      </c>
    </row>
    <row r="66" spans="1:14" ht="104.25" customHeight="1" x14ac:dyDescent="0.25">
      <c r="A66" s="75">
        <v>63</v>
      </c>
      <c r="B66" s="37" t="s">
        <v>1358</v>
      </c>
      <c r="C66" s="119" t="s">
        <v>1000</v>
      </c>
      <c r="D66" s="37" t="s">
        <v>1001</v>
      </c>
      <c r="E66" s="37" t="s">
        <v>901</v>
      </c>
      <c r="F66" s="37" t="s">
        <v>1002</v>
      </c>
      <c r="G66" s="37" t="s">
        <v>1003</v>
      </c>
      <c r="H66" s="37" t="s">
        <v>1004</v>
      </c>
      <c r="I66" s="120">
        <v>41640</v>
      </c>
      <c r="J66" s="120">
        <v>43008</v>
      </c>
      <c r="K66" s="37" t="s">
        <v>3279</v>
      </c>
      <c r="L66" s="121">
        <v>4147468.09</v>
      </c>
      <c r="M66" s="121">
        <v>3569065.54</v>
      </c>
      <c r="N66" s="122">
        <v>3033705.71</v>
      </c>
    </row>
    <row r="67" spans="1:14" ht="132" customHeight="1" x14ac:dyDescent="0.25">
      <c r="A67" s="75">
        <v>64</v>
      </c>
      <c r="B67" s="37" t="s">
        <v>1359</v>
      </c>
      <c r="C67" s="119" t="s">
        <v>239</v>
      </c>
      <c r="D67" s="37" t="s">
        <v>1005</v>
      </c>
      <c r="E67" s="37" t="s">
        <v>969</v>
      </c>
      <c r="F67" s="37" t="s">
        <v>163</v>
      </c>
      <c r="G67" s="37" t="s">
        <v>240</v>
      </c>
      <c r="H67" s="37" t="s">
        <v>1360</v>
      </c>
      <c r="I67" s="120">
        <v>41640</v>
      </c>
      <c r="J67" s="120">
        <v>43159</v>
      </c>
      <c r="K67" s="37" t="s">
        <v>241</v>
      </c>
      <c r="L67" s="121">
        <v>3532502.97</v>
      </c>
      <c r="M67" s="121">
        <v>3357283.64</v>
      </c>
      <c r="N67" s="122">
        <v>2853691.09</v>
      </c>
    </row>
    <row r="68" spans="1:14" ht="33" customHeight="1" x14ac:dyDescent="0.25">
      <c r="A68" s="75">
        <v>65</v>
      </c>
      <c r="B68" s="37" t="s">
        <v>1361</v>
      </c>
      <c r="C68" s="119" t="s">
        <v>1006</v>
      </c>
      <c r="D68" s="37" t="s">
        <v>1007</v>
      </c>
      <c r="E68" s="37" t="s">
        <v>912</v>
      </c>
      <c r="F68" s="37" t="s">
        <v>1008</v>
      </c>
      <c r="G68" s="37" t="s">
        <v>1009</v>
      </c>
      <c r="H68" s="37" t="s">
        <v>1010</v>
      </c>
      <c r="I68" s="120">
        <v>41640</v>
      </c>
      <c r="J68" s="120">
        <v>43220</v>
      </c>
      <c r="K68" s="37" t="s">
        <v>1011</v>
      </c>
      <c r="L68" s="121">
        <v>6221215.0300000003</v>
      </c>
      <c r="M68" s="121">
        <v>5685637.4500000002</v>
      </c>
      <c r="N68" s="122">
        <v>4832791.83</v>
      </c>
    </row>
    <row r="69" spans="1:14" ht="90" x14ac:dyDescent="0.25">
      <c r="A69" s="75">
        <v>66</v>
      </c>
      <c r="B69" s="37" t="s">
        <v>1362</v>
      </c>
      <c r="C69" s="119" t="s">
        <v>1012</v>
      </c>
      <c r="D69" s="37" t="s">
        <v>1013</v>
      </c>
      <c r="E69" s="37" t="s">
        <v>967</v>
      </c>
      <c r="F69" s="37" t="s">
        <v>337</v>
      </c>
      <c r="G69" s="37" t="s">
        <v>338</v>
      </c>
      <c r="H69" s="37" t="s">
        <v>1014</v>
      </c>
      <c r="I69" s="120">
        <v>41640</v>
      </c>
      <c r="J69" s="120">
        <v>43069</v>
      </c>
      <c r="K69" s="37" t="s">
        <v>1363</v>
      </c>
      <c r="L69" s="121">
        <v>2000000</v>
      </c>
      <c r="M69" s="121">
        <v>2000000</v>
      </c>
      <c r="N69" s="122">
        <v>1700000</v>
      </c>
    </row>
    <row r="70" spans="1:14" ht="52.5" customHeight="1" x14ac:dyDescent="0.25">
      <c r="A70" s="75">
        <v>67</v>
      </c>
      <c r="B70" s="37" t="s">
        <v>1364</v>
      </c>
      <c r="C70" s="119" t="s">
        <v>1015</v>
      </c>
      <c r="D70" s="37" t="s">
        <v>1016</v>
      </c>
      <c r="E70" s="37" t="s">
        <v>923</v>
      </c>
      <c r="F70" s="37" t="s">
        <v>276</v>
      </c>
      <c r="G70" s="37" t="s">
        <v>277</v>
      </c>
      <c r="H70" s="37" t="s">
        <v>1017</v>
      </c>
      <c r="I70" s="120">
        <v>41640</v>
      </c>
      <c r="J70" s="120">
        <v>43100</v>
      </c>
      <c r="K70" s="37" t="s">
        <v>2442</v>
      </c>
      <c r="L70" s="121">
        <v>4198336.5</v>
      </c>
      <c r="M70" s="121">
        <v>2000000</v>
      </c>
      <c r="N70" s="122">
        <v>1700000</v>
      </c>
    </row>
    <row r="71" spans="1:14" ht="126.75" customHeight="1" x14ac:dyDescent="0.25">
      <c r="A71" s="75">
        <v>68</v>
      </c>
      <c r="B71" s="37" t="s">
        <v>1365</v>
      </c>
      <c r="C71" s="119" t="s">
        <v>3891</v>
      </c>
      <c r="D71" s="37" t="s">
        <v>1018</v>
      </c>
      <c r="E71" s="37" t="s">
        <v>894</v>
      </c>
      <c r="F71" s="37" t="s">
        <v>127</v>
      </c>
      <c r="G71" s="37" t="s">
        <v>346</v>
      </c>
      <c r="H71" s="37" t="s">
        <v>1019</v>
      </c>
      <c r="I71" s="120">
        <v>41640</v>
      </c>
      <c r="J71" s="120">
        <v>42978</v>
      </c>
      <c r="K71" s="37" t="s">
        <v>1020</v>
      </c>
      <c r="L71" s="121">
        <v>2769885.13</v>
      </c>
      <c r="M71" s="121">
        <v>2000000</v>
      </c>
      <c r="N71" s="122">
        <v>1700000</v>
      </c>
    </row>
    <row r="72" spans="1:14" ht="33.75" x14ac:dyDescent="0.25">
      <c r="A72" s="75">
        <v>69</v>
      </c>
      <c r="B72" s="37" t="s">
        <v>1366</v>
      </c>
      <c r="C72" s="119" t="s">
        <v>1102</v>
      </c>
      <c r="D72" s="37" t="s">
        <v>1101</v>
      </c>
      <c r="E72" s="37" t="s">
        <v>939</v>
      </c>
      <c r="F72" s="37" t="s">
        <v>1103</v>
      </c>
      <c r="G72" s="37" t="s">
        <v>1104</v>
      </c>
      <c r="H72" s="37" t="s">
        <v>1137</v>
      </c>
      <c r="I72" s="120">
        <v>41640</v>
      </c>
      <c r="J72" s="120">
        <v>43008</v>
      </c>
      <c r="K72" s="37" t="s">
        <v>1105</v>
      </c>
      <c r="L72" s="121">
        <v>999606.77</v>
      </c>
      <c r="M72" s="121">
        <v>935646.77</v>
      </c>
      <c r="N72" s="122">
        <v>795299.75</v>
      </c>
    </row>
    <row r="73" spans="1:14" ht="225" x14ac:dyDescent="0.25">
      <c r="A73" s="75">
        <v>70</v>
      </c>
      <c r="B73" s="37" t="s">
        <v>1367</v>
      </c>
      <c r="C73" s="119" t="s">
        <v>1021</v>
      </c>
      <c r="D73" s="37" t="s">
        <v>1022</v>
      </c>
      <c r="E73" s="37" t="s">
        <v>939</v>
      </c>
      <c r="F73" s="37" t="s">
        <v>333</v>
      </c>
      <c r="G73" s="37" t="s">
        <v>334</v>
      </c>
      <c r="H73" s="37" t="s">
        <v>1368</v>
      </c>
      <c r="I73" s="120">
        <v>41640</v>
      </c>
      <c r="J73" s="120">
        <v>43100</v>
      </c>
      <c r="K73" s="37" t="s">
        <v>2443</v>
      </c>
      <c r="L73" s="121">
        <v>1979851.45</v>
      </c>
      <c r="M73" s="121">
        <v>1979851.45</v>
      </c>
      <c r="N73" s="122">
        <v>1682873.72</v>
      </c>
    </row>
    <row r="74" spans="1:14" ht="81" customHeight="1" x14ac:dyDescent="0.25">
      <c r="A74" s="75">
        <v>71</v>
      </c>
      <c r="B74" s="37" t="s">
        <v>1369</v>
      </c>
      <c r="C74" s="119" t="s">
        <v>1107</v>
      </c>
      <c r="D74" s="37" t="s">
        <v>1106</v>
      </c>
      <c r="E74" s="37" t="s">
        <v>969</v>
      </c>
      <c r="F74" s="37" t="s">
        <v>163</v>
      </c>
      <c r="G74" s="37" t="s">
        <v>1108</v>
      </c>
      <c r="H74" s="37" t="s">
        <v>1138</v>
      </c>
      <c r="I74" s="120">
        <v>41640</v>
      </c>
      <c r="J74" s="120">
        <v>43131</v>
      </c>
      <c r="K74" s="37" t="s">
        <v>3280</v>
      </c>
      <c r="L74" s="121">
        <v>10407137.470000001</v>
      </c>
      <c r="M74" s="121">
        <v>9248989.75</v>
      </c>
      <c r="N74" s="122">
        <v>7861641.2400000002</v>
      </c>
    </row>
    <row r="75" spans="1:14" ht="86.25" customHeight="1" x14ac:dyDescent="0.25">
      <c r="A75" s="75">
        <v>72</v>
      </c>
      <c r="B75" s="37" t="s">
        <v>1370</v>
      </c>
      <c r="C75" s="119" t="s">
        <v>1023</v>
      </c>
      <c r="D75" s="37" t="s">
        <v>1371</v>
      </c>
      <c r="E75" s="37" t="s">
        <v>909</v>
      </c>
      <c r="F75" s="37" t="s">
        <v>72</v>
      </c>
      <c r="G75" s="37" t="s">
        <v>251</v>
      </c>
      <c r="H75" s="37" t="s">
        <v>1024</v>
      </c>
      <c r="I75" s="120">
        <v>41640</v>
      </c>
      <c r="J75" s="120">
        <v>43830</v>
      </c>
      <c r="K75" s="37" t="s">
        <v>1025</v>
      </c>
      <c r="L75" s="121">
        <v>27659343.66</v>
      </c>
      <c r="M75" s="121">
        <v>27626257.890000001</v>
      </c>
      <c r="N75" s="122">
        <v>23390231.68</v>
      </c>
    </row>
    <row r="76" spans="1:14" ht="150.75" customHeight="1" x14ac:dyDescent="0.25">
      <c r="A76" s="75">
        <v>73</v>
      </c>
      <c r="B76" s="37" t="s">
        <v>1372</v>
      </c>
      <c r="C76" s="119" t="s">
        <v>1110</v>
      </c>
      <c r="D76" s="37" t="s">
        <v>1109</v>
      </c>
      <c r="E76" s="37" t="s">
        <v>923</v>
      </c>
      <c r="F76" s="37" t="s">
        <v>884</v>
      </c>
      <c r="G76" s="37" t="s">
        <v>885</v>
      </c>
      <c r="H76" s="37" t="s">
        <v>1895</v>
      </c>
      <c r="I76" s="120">
        <v>41640</v>
      </c>
      <c r="J76" s="120">
        <v>43136</v>
      </c>
      <c r="K76" s="37" t="s">
        <v>3281</v>
      </c>
      <c r="L76" s="121">
        <v>9442472.6600000001</v>
      </c>
      <c r="M76" s="121">
        <v>8763511.9800000004</v>
      </c>
      <c r="N76" s="122">
        <v>7448985.1799999997</v>
      </c>
    </row>
    <row r="77" spans="1:14" ht="94.5" customHeight="1" x14ac:dyDescent="0.25">
      <c r="A77" s="75">
        <v>74</v>
      </c>
      <c r="B77" s="37" t="s">
        <v>1373</v>
      </c>
      <c r="C77" s="119" t="s">
        <v>1112</v>
      </c>
      <c r="D77" s="37" t="s">
        <v>1111</v>
      </c>
      <c r="E77" s="37" t="s">
        <v>896</v>
      </c>
      <c r="F77" s="37" t="s">
        <v>44</v>
      </c>
      <c r="G77" s="37" t="s">
        <v>330</v>
      </c>
      <c r="H77" s="37" t="s">
        <v>1139</v>
      </c>
      <c r="I77" s="120">
        <v>41640</v>
      </c>
      <c r="J77" s="120">
        <v>43131</v>
      </c>
      <c r="K77" s="37" t="s">
        <v>2444</v>
      </c>
      <c r="L77" s="121">
        <v>1988708.48</v>
      </c>
      <c r="M77" s="121">
        <v>1988708.48</v>
      </c>
      <c r="N77" s="122">
        <v>1690402.2</v>
      </c>
    </row>
    <row r="78" spans="1:14" ht="172.5" customHeight="1" x14ac:dyDescent="0.25">
      <c r="A78" s="75">
        <v>75</v>
      </c>
      <c r="B78" s="37" t="s">
        <v>1374</v>
      </c>
      <c r="C78" s="119" t="s">
        <v>1114</v>
      </c>
      <c r="D78" s="37" t="s">
        <v>1113</v>
      </c>
      <c r="E78" s="37" t="s">
        <v>939</v>
      </c>
      <c r="F78" s="37" t="s">
        <v>333</v>
      </c>
      <c r="G78" s="37" t="s">
        <v>846</v>
      </c>
      <c r="H78" s="37" t="s">
        <v>1140</v>
      </c>
      <c r="I78" s="120">
        <v>41640</v>
      </c>
      <c r="J78" s="120">
        <v>43100</v>
      </c>
      <c r="K78" s="37" t="s">
        <v>2445</v>
      </c>
      <c r="L78" s="121">
        <v>9005460.0500000007</v>
      </c>
      <c r="M78" s="121">
        <v>9000000</v>
      </c>
      <c r="N78" s="122">
        <v>7650000</v>
      </c>
    </row>
    <row r="79" spans="1:14" ht="150.75" customHeight="1" x14ac:dyDescent="0.25">
      <c r="A79" s="75">
        <v>76</v>
      </c>
      <c r="B79" s="37" t="s">
        <v>1375</v>
      </c>
      <c r="C79" s="119" t="s">
        <v>1116</v>
      </c>
      <c r="D79" s="37" t="s">
        <v>1115</v>
      </c>
      <c r="E79" s="37" t="s">
        <v>901</v>
      </c>
      <c r="F79" s="37" t="s">
        <v>282</v>
      </c>
      <c r="G79" s="37" t="s">
        <v>1117</v>
      </c>
      <c r="H79" s="37" t="s">
        <v>1141</v>
      </c>
      <c r="I79" s="120">
        <v>41640</v>
      </c>
      <c r="J79" s="120">
        <v>42886</v>
      </c>
      <c r="K79" s="37" t="s">
        <v>1376</v>
      </c>
      <c r="L79" s="121">
        <v>10132768</v>
      </c>
      <c r="M79" s="121">
        <v>9804000</v>
      </c>
      <c r="N79" s="122">
        <v>8333400</v>
      </c>
    </row>
    <row r="80" spans="1:14" ht="123.75" x14ac:dyDescent="0.25">
      <c r="A80" s="75">
        <v>77</v>
      </c>
      <c r="B80" s="37" t="s">
        <v>1377</v>
      </c>
      <c r="C80" s="119" t="s">
        <v>1160</v>
      </c>
      <c r="D80" s="37" t="s">
        <v>1378</v>
      </c>
      <c r="E80" s="37" t="s">
        <v>920</v>
      </c>
      <c r="F80" s="37" t="s">
        <v>167</v>
      </c>
      <c r="G80" s="37" t="s">
        <v>740</v>
      </c>
      <c r="H80" s="37" t="s">
        <v>1379</v>
      </c>
      <c r="I80" s="120">
        <v>41640</v>
      </c>
      <c r="J80" s="120">
        <v>44165</v>
      </c>
      <c r="K80" s="37" t="s">
        <v>2446</v>
      </c>
      <c r="L80" s="121">
        <v>33079566.969999999</v>
      </c>
      <c r="M80" s="121">
        <v>28465484.59</v>
      </c>
      <c r="N80" s="122">
        <v>24195661.899999999</v>
      </c>
    </row>
    <row r="81" spans="1:14" ht="79.5" customHeight="1" x14ac:dyDescent="0.25">
      <c r="A81" s="75">
        <v>78</v>
      </c>
      <c r="B81" s="37" t="s">
        <v>1380</v>
      </c>
      <c r="C81" s="119" t="s">
        <v>3892</v>
      </c>
      <c r="D81" s="37" t="s">
        <v>1176</v>
      </c>
      <c r="E81" s="37" t="s">
        <v>920</v>
      </c>
      <c r="F81" s="37" t="s">
        <v>167</v>
      </c>
      <c r="G81" s="37" t="s">
        <v>825</v>
      </c>
      <c r="H81" s="37" t="s">
        <v>1177</v>
      </c>
      <c r="I81" s="120">
        <v>41640</v>
      </c>
      <c r="J81" s="120">
        <v>44196</v>
      </c>
      <c r="K81" s="37" t="s">
        <v>1178</v>
      </c>
      <c r="L81" s="121">
        <v>103509876.70999999</v>
      </c>
      <c r="M81" s="121">
        <v>11970804.82</v>
      </c>
      <c r="N81" s="122">
        <v>10175184.09</v>
      </c>
    </row>
    <row r="82" spans="1:14" ht="70.5" customHeight="1" x14ac:dyDescent="0.25">
      <c r="A82" s="75">
        <v>79</v>
      </c>
      <c r="B82" s="37" t="s">
        <v>1381</v>
      </c>
      <c r="C82" s="119" t="s">
        <v>1119</v>
      </c>
      <c r="D82" s="37" t="s">
        <v>1118</v>
      </c>
      <c r="E82" s="37" t="s">
        <v>920</v>
      </c>
      <c r="F82" s="37" t="s">
        <v>167</v>
      </c>
      <c r="G82" s="37" t="s">
        <v>807</v>
      </c>
      <c r="H82" s="37" t="s">
        <v>1142</v>
      </c>
      <c r="I82" s="120">
        <v>41640</v>
      </c>
      <c r="J82" s="120">
        <v>43131</v>
      </c>
      <c r="K82" s="37" t="s">
        <v>1120</v>
      </c>
      <c r="L82" s="121">
        <v>10332004.119999999</v>
      </c>
      <c r="M82" s="121">
        <v>9390000</v>
      </c>
      <c r="N82" s="122">
        <v>7979999.9699999997</v>
      </c>
    </row>
    <row r="83" spans="1:14" ht="80.25" customHeight="1" x14ac:dyDescent="0.25">
      <c r="A83" s="75">
        <v>80</v>
      </c>
      <c r="B83" s="37" t="s">
        <v>1382</v>
      </c>
      <c r="C83" s="119" t="s">
        <v>1179</v>
      </c>
      <c r="D83" s="37" t="s">
        <v>1180</v>
      </c>
      <c r="E83" s="37" t="s">
        <v>928</v>
      </c>
      <c r="F83" s="37" t="s">
        <v>287</v>
      </c>
      <c r="G83" s="37" t="s">
        <v>1181</v>
      </c>
      <c r="H83" s="37" t="s">
        <v>1383</v>
      </c>
      <c r="I83" s="120">
        <v>41640</v>
      </c>
      <c r="J83" s="120">
        <v>43281</v>
      </c>
      <c r="K83" s="37" t="s">
        <v>2447</v>
      </c>
      <c r="L83" s="121">
        <v>1678413.25</v>
      </c>
      <c r="M83" s="121">
        <v>1678413.25</v>
      </c>
      <c r="N83" s="122">
        <v>1426651.26</v>
      </c>
    </row>
    <row r="84" spans="1:14" ht="67.5" x14ac:dyDescent="0.25">
      <c r="A84" s="75">
        <v>81</v>
      </c>
      <c r="B84" s="37" t="s">
        <v>1384</v>
      </c>
      <c r="C84" s="119" t="s">
        <v>1122</v>
      </c>
      <c r="D84" s="37" t="s">
        <v>1121</v>
      </c>
      <c r="E84" s="37" t="s">
        <v>939</v>
      </c>
      <c r="F84" s="37" t="s">
        <v>1123</v>
      </c>
      <c r="G84" s="37" t="s">
        <v>1124</v>
      </c>
      <c r="H84" s="37" t="s">
        <v>1143</v>
      </c>
      <c r="I84" s="120">
        <v>41640</v>
      </c>
      <c r="J84" s="120">
        <v>43297</v>
      </c>
      <c r="K84" s="37" t="s">
        <v>1125</v>
      </c>
      <c r="L84" s="121">
        <v>10313574.390000001</v>
      </c>
      <c r="M84" s="121">
        <v>5886610.5499999998</v>
      </c>
      <c r="N84" s="122">
        <v>5003618.96</v>
      </c>
    </row>
    <row r="85" spans="1:14" ht="69" customHeight="1" x14ac:dyDescent="0.25">
      <c r="A85" s="75">
        <v>82</v>
      </c>
      <c r="B85" s="37" t="s">
        <v>1385</v>
      </c>
      <c r="C85" s="119" t="s">
        <v>1127</v>
      </c>
      <c r="D85" s="37" t="s">
        <v>1126</v>
      </c>
      <c r="E85" s="37" t="s">
        <v>933</v>
      </c>
      <c r="F85" s="37" t="s">
        <v>257</v>
      </c>
      <c r="G85" s="37" t="s">
        <v>258</v>
      </c>
      <c r="H85" s="37" t="s">
        <v>1144</v>
      </c>
      <c r="I85" s="120">
        <v>41640</v>
      </c>
      <c r="J85" s="120">
        <v>43069</v>
      </c>
      <c r="K85" s="37" t="s">
        <v>2448</v>
      </c>
      <c r="L85" s="121">
        <v>1996874.72</v>
      </c>
      <c r="M85" s="121">
        <v>1996874.72</v>
      </c>
      <c r="N85" s="122">
        <v>1697343.51</v>
      </c>
    </row>
    <row r="86" spans="1:14" ht="56.25" x14ac:dyDescent="0.25">
      <c r="A86" s="75">
        <v>83</v>
      </c>
      <c r="B86" s="37" t="s">
        <v>1386</v>
      </c>
      <c r="C86" s="119" t="s">
        <v>3893</v>
      </c>
      <c r="D86" s="37" t="s">
        <v>1387</v>
      </c>
      <c r="E86" s="37" t="s">
        <v>920</v>
      </c>
      <c r="F86" s="37" t="s">
        <v>167</v>
      </c>
      <c r="G86" s="37" t="s">
        <v>253</v>
      </c>
      <c r="H86" s="37" t="s">
        <v>2449</v>
      </c>
      <c r="I86" s="120">
        <v>41640</v>
      </c>
      <c r="J86" s="120">
        <v>43312</v>
      </c>
      <c r="K86" s="37" t="s">
        <v>1128</v>
      </c>
      <c r="L86" s="121">
        <v>2000000</v>
      </c>
      <c r="M86" s="121">
        <v>2000000</v>
      </c>
      <c r="N86" s="122">
        <v>1700000</v>
      </c>
    </row>
    <row r="87" spans="1:14" ht="101.25" x14ac:dyDescent="0.25">
      <c r="A87" s="75">
        <v>84</v>
      </c>
      <c r="B87" s="37" t="s">
        <v>1388</v>
      </c>
      <c r="C87" s="119" t="s">
        <v>1130</v>
      </c>
      <c r="D87" s="37" t="s">
        <v>1129</v>
      </c>
      <c r="E87" s="37" t="s">
        <v>930</v>
      </c>
      <c r="F87" s="37" t="s">
        <v>151</v>
      </c>
      <c r="G87" s="37" t="s">
        <v>1131</v>
      </c>
      <c r="H87" s="37" t="s">
        <v>1146</v>
      </c>
      <c r="I87" s="120">
        <v>41640</v>
      </c>
      <c r="J87" s="120">
        <v>43008</v>
      </c>
      <c r="K87" s="37" t="s">
        <v>2450</v>
      </c>
      <c r="L87" s="121">
        <v>1975912.74</v>
      </c>
      <c r="M87" s="121">
        <v>1975912.74</v>
      </c>
      <c r="N87" s="122">
        <v>1679525.82</v>
      </c>
    </row>
    <row r="88" spans="1:14" ht="98.25" customHeight="1" x14ac:dyDescent="0.25">
      <c r="A88" s="75">
        <v>85</v>
      </c>
      <c r="B88" s="37" t="s">
        <v>1389</v>
      </c>
      <c r="C88" s="119" t="s">
        <v>3894</v>
      </c>
      <c r="D88" s="37" t="s">
        <v>1182</v>
      </c>
      <c r="E88" s="37" t="s">
        <v>967</v>
      </c>
      <c r="F88" s="37" t="s">
        <v>337</v>
      </c>
      <c r="G88" s="37" t="s">
        <v>492</v>
      </c>
      <c r="H88" s="37" t="s">
        <v>1183</v>
      </c>
      <c r="I88" s="120">
        <v>41640</v>
      </c>
      <c r="J88" s="120">
        <v>43434</v>
      </c>
      <c r="K88" s="37" t="s">
        <v>2451</v>
      </c>
      <c r="L88" s="121">
        <v>9510089.1099999994</v>
      </c>
      <c r="M88" s="121">
        <v>9000000</v>
      </c>
      <c r="N88" s="122">
        <v>7650000</v>
      </c>
    </row>
    <row r="89" spans="1:14" ht="45" x14ac:dyDescent="0.25">
      <c r="A89" s="75">
        <v>86</v>
      </c>
      <c r="B89" s="37" t="s">
        <v>1390</v>
      </c>
      <c r="C89" s="119" t="s">
        <v>1161</v>
      </c>
      <c r="D89" s="37" t="s">
        <v>1162</v>
      </c>
      <c r="E89" s="37" t="s">
        <v>923</v>
      </c>
      <c r="F89" s="37" t="s">
        <v>924</v>
      </c>
      <c r="G89" s="37" t="s">
        <v>925</v>
      </c>
      <c r="H89" s="37" t="s">
        <v>1391</v>
      </c>
      <c r="I89" s="120">
        <v>41640</v>
      </c>
      <c r="J89" s="120">
        <v>43496</v>
      </c>
      <c r="K89" s="37" t="s">
        <v>1163</v>
      </c>
      <c r="L89" s="121">
        <v>11923076.32</v>
      </c>
      <c r="M89" s="121">
        <v>10000000</v>
      </c>
      <c r="N89" s="122">
        <v>8499999.9900000002</v>
      </c>
    </row>
    <row r="90" spans="1:14" ht="56.25" x14ac:dyDescent="0.25">
      <c r="A90" s="75">
        <v>87</v>
      </c>
      <c r="B90" s="37" t="s">
        <v>1392</v>
      </c>
      <c r="C90" s="119" t="s">
        <v>1393</v>
      </c>
      <c r="D90" s="37" t="s">
        <v>1394</v>
      </c>
      <c r="E90" s="37" t="s">
        <v>894</v>
      </c>
      <c r="F90" s="37" t="s">
        <v>1395</v>
      </c>
      <c r="G90" s="37" t="s">
        <v>1396</v>
      </c>
      <c r="H90" s="37" t="s">
        <v>1397</v>
      </c>
      <c r="I90" s="120">
        <v>41640</v>
      </c>
      <c r="J90" s="120">
        <v>43496</v>
      </c>
      <c r="K90" s="37" t="s">
        <v>1398</v>
      </c>
      <c r="L90" s="121">
        <v>16029956.439999999</v>
      </c>
      <c r="M90" s="121">
        <v>10195582.130000001</v>
      </c>
      <c r="N90" s="122">
        <v>8666244.8100000005</v>
      </c>
    </row>
    <row r="91" spans="1:14" ht="90" customHeight="1" x14ac:dyDescent="0.25">
      <c r="A91" s="75">
        <v>88</v>
      </c>
      <c r="B91" s="37" t="s">
        <v>2275</v>
      </c>
      <c r="C91" s="119" t="s">
        <v>2452</v>
      </c>
      <c r="D91" s="37" t="s">
        <v>2276</v>
      </c>
      <c r="E91" s="37" t="s">
        <v>906</v>
      </c>
      <c r="F91" s="37" t="s">
        <v>246</v>
      </c>
      <c r="G91" s="37" t="s">
        <v>247</v>
      </c>
      <c r="H91" s="37" t="s">
        <v>2453</v>
      </c>
      <c r="I91" s="120">
        <v>41640</v>
      </c>
      <c r="J91" s="120">
        <v>43830</v>
      </c>
      <c r="K91" s="37" t="s">
        <v>2277</v>
      </c>
      <c r="L91" s="121">
        <v>12032385.68</v>
      </c>
      <c r="M91" s="121">
        <v>11164861.789999999</v>
      </c>
      <c r="N91" s="122">
        <v>9490132.5199999996</v>
      </c>
    </row>
    <row r="92" spans="1:14" ht="56.25" x14ac:dyDescent="0.25">
      <c r="A92" s="75">
        <v>89</v>
      </c>
      <c r="B92" s="37" t="s">
        <v>1399</v>
      </c>
      <c r="C92" s="119" t="s">
        <v>1134</v>
      </c>
      <c r="D92" s="37" t="s">
        <v>1133</v>
      </c>
      <c r="E92" s="37" t="s">
        <v>909</v>
      </c>
      <c r="F92" s="37" t="s">
        <v>72</v>
      </c>
      <c r="G92" s="37" t="s">
        <v>327</v>
      </c>
      <c r="H92" s="37" t="s">
        <v>1147</v>
      </c>
      <c r="I92" s="120">
        <v>41640</v>
      </c>
      <c r="J92" s="120">
        <v>43251</v>
      </c>
      <c r="K92" s="37" t="s">
        <v>1135</v>
      </c>
      <c r="L92" s="121">
        <v>2000000</v>
      </c>
      <c r="M92" s="121">
        <v>2000000</v>
      </c>
      <c r="N92" s="122">
        <v>1600000</v>
      </c>
    </row>
    <row r="93" spans="1:14" ht="118.5" customHeight="1" x14ac:dyDescent="0.25">
      <c r="A93" s="75">
        <v>90</v>
      </c>
      <c r="B93" s="37" t="s">
        <v>1400</v>
      </c>
      <c r="C93" s="119" t="s">
        <v>3895</v>
      </c>
      <c r="D93" s="37" t="s">
        <v>1164</v>
      </c>
      <c r="E93" s="37" t="s">
        <v>906</v>
      </c>
      <c r="F93" s="37" t="s">
        <v>246</v>
      </c>
      <c r="G93" s="37" t="s">
        <v>247</v>
      </c>
      <c r="H93" s="37" t="s">
        <v>1165</v>
      </c>
      <c r="I93" s="120">
        <v>41640</v>
      </c>
      <c r="J93" s="120">
        <v>43343</v>
      </c>
      <c r="K93" s="37" t="s">
        <v>2454</v>
      </c>
      <c r="L93" s="121">
        <v>2000000</v>
      </c>
      <c r="M93" s="121">
        <v>2000000</v>
      </c>
      <c r="N93" s="122">
        <v>1700000</v>
      </c>
    </row>
    <row r="94" spans="1:14" ht="100.5" customHeight="1" x14ac:dyDescent="0.25">
      <c r="A94" s="75">
        <v>91</v>
      </c>
      <c r="B94" s="37" t="s">
        <v>1401</v>
      </c>
      <c r="C94" s="119" t="s">
        <v>1166</v>
      </c>
      <c r="D94" s="37" t="s">
        <v>1167</v>
      </c>
      <c r="E94" s="37" t="s">
        <v>912</v>
      </c>
      <c r="F94" s="37" t="s">
        <v>237</v>
      </c>
      <c r="G94" s="37" t="s">
        <v>343</v>
      </c>
      <c r="H94" s="37" t="s">
        <v>1168</v>
      </c>
      <c r="I94" s="120">
        <v>41640</v>
      </c>
      <c r="J94" s="120">
        <v>43281</v>
      </c>
      <c r="K94" s="37" t="s">
        <v>2455</v>
      </c>
      <c r="L94" s="121">
        <v>2000000</v>
      </c>
      <c r="M94" s="121">
        <v>2000000</v>
      </c>
      <c r="N94" s="122">
        <v>1700000</v>
      </c>
    </row>
    <row r="95" spans="1:14" ht="79.5" customHeight="1" x14ac:dyDescent="0.25">
      <c r="A95" s="75">
        <v>92</v>
      </c>
      <c r="B95" s="37" t="s">
        <v>2207</v>
      </c>
      <c r="C95" s="119" t="s">
        <v>2209</v>
      </c>
      <c r="D95" s="37" t="s">
        <v>2208</v>
      </c>
      <c r="E95" s="37" t="s">
        <v>909</v>
      </c>
      <c r="F95" s="37" t="s">
        <v>2210</v>
      </c>
      <c r="G95" s="37" t="s">
        <v>2211</v>
      </c>
      <c r="H95" s="37" t="s">
        <v>2212</v>
      </c>
      <c r="I95" s="120">
        <v>41640</v>
      </c>
      <c r="J95" s="120">
        <v>44408</v>
      </c>
      <c r="K95" s="37" t="s">
        <v>2456</v>
      </c>
      <c r="L95" s="121">
        <v>15845782.57</v>
      </c>
      <c r="M95" s="121">
        <v>9972000</v>
      </c>
      <c r="N95" s="122">
        <v>7977600</v>
      </c>
    </row>
    <row r="96" spans="1:14" ht="161.25" customHeight="1" x14ac:dyDescent="0.25">
      <c r="A96" s="75">
        <v>93</v>
      </c>
      <c r="B96" s="37" t="s">
        <v>1402</v>
      </c>
      <c r="C96" s="119" t="s">
        <v>1169</v>
      </c>
      <c r="D96" s="37" t="s">
        <v>1403</v>
      </c>
      <c r="E96" s="37" t="s">
        <v>928</v>
      </c>
      <c r="F96" s="37" t="s">
        <v>287</v>
      </c>
      <c r="G96" s="37" t="s">
        <v>340</v>
      </c>
      <c r="H96" s="37" t="s">
        <v>1170</v>
      </c>
      <c r="I96" s="120">
        <v>41640</v>
      </c>
      <c r="J96" s="120">
        <v>43100</v>
      </c>
      <c r="K96" s="37" t="s">
        <v>2457</v>
      </c>
      <c r="L96" s="121">
        <v>2015996.87</v>
      </c>
      <c r="M96" s="121">
        <v>1999926.87</v>
      </c>
      <c r="N96" s="122">
        <v>1699937.83</v>
      </c>
    </row>
    <row r="97" spans="1:14" ht="123" customHeight="1" x14ac:dyDescent="0.25">
      <c r="A97" s="75">
        <v>94</v>
      </c>
      <c r="B97" s="37" t="s">
        <v>1404</v>
      </c>
      <c r="C97" s="119" t="s">
        <v>1184</v>
      </c>
      <c r="D97" s="37" t="s">
        <v>1185</v>
      </c>
      <c r="E97" s="37" t="s">
        <v>923</v>
      </c>
      <c r="F97" s="37" t="s">
        <v>884</v>
      </c>
      <c r="G97" s="37" t="s">
        <v>1186</v>
      </c>
      <c r="H97" s="37" t="s">
        <v>1187</v>
      </c>
      <c r="I97" s="120">
        <v>41640</v>
      </c>
      <c r="J97" s="120">
        <v>43420</v>
      </c>
      <c r="K97" s="37" t="s">
        <v>2458</v>
      </c>
      <c r="L97" s="121">
        <v>8418604.3499999996</v>
      </c>
      <c r="M97" s="121">
        <v>8121422.8200000003</v>
      </c>
      <c r="N97" s="122">
        <v>6903209.3899999997</v>
      </c>
    </row>
    <row r="98" spans="1:14" ht="183.75" customHeight="1" x14ac:dyDescent="0.25">
      <c r="A98" s="75">
        <v>95</v>
      </c>
      <c r="B98" s="37" t="s">
        <v>1405</v>
      </c>
      <c r="C98" s="119" t="s">
        <v>3896</v>
      </c>
      <c r="D98" s="37" t="s">
        <v>1406</v>
      </c>
      <c r="E98" s="37" t="s">
        <v>894</v>
      </c>
      <c r="F98" s="37" t="s">
        <v>127</v>
      </c>
      <c r="G98" s="37" t="s">
        <v>782</v>
      </c>
      <c r="H98" s="37" t="s">
        <v>2459</v>
      </c>
      <c r="I98" s="120">
        <v>41640</v>
      </c>
      <c r="J98" s="120">
        <v>43343</v>
      </c>
      <c r="K98" s="37" t="s">
        <v>2460</v>
      </c>
      <c r="L98" s="121">
        <v>6554186.1399999997</v>
      </c>
      <c r="M98" s="121">
        <v>6554186.1399999997</v>
      </c>
      <c r="N98" s="122">
        <v>5571058.21</v>
      </c>
    </row>
    <row r="99" spans="1:14" ht="146.25" x14ac:dyDescent="0.25">
      <c r="A99" s="75">
        <v>96</v>
      </c>
      <c r="B99" s="37" t="s">
        <v>1407</v>
      </c>
      <c r="C99" s="119" t="s">
        <v>1408</v>
      </c>
      <c r="D99" s="37" t="s">
        <v>1409</v>
      </c>
      <c r="E99" s="37" t="s">
        <v>923</v>
      </c>
      <c r="F99" s="37" t="s">
        <v>884</v>
      </c>
      <c r="G99" s="37" t="s">
        <v>1410</v>
      </c>
      <c r="H99" s="37" t="s">
        <v>1411</v>
      </c>
      <c r="I99" s="120">
        <v>41640</v>
      </c>
      <c r="J99" s="120">
        <v>43830</v>
      </c>
      <c r="K99" s="37" t="s">
        <v>3282</v>
      </c>
      <c r="L99" s="121">
        <v>6308221.79</v>
      </c>
      <c r="M99" s="121">
        <v>6265300</v>
      </c>
      <c r="N99" s="122">
        <v>5325505</v>
      </c>
    </row>
    <row r="100" spans="1:14" ht="90" x14ac:dyDescent="0.25">
      <c r="A100" s="75">
        <v>97</v>
      </c>
      <c r="B100" s="37" t="s">
        <v>1412</v>
      </c>
      <c r="C100" s="119" t="s">
        <v>3897</v>
      </c>
      <c r="D100" s="37" t="s">
        <v>1270</v>
      </c>
      <c r="E100" s="37" t="s">
        <v>969</v>
      </c>
      <c r="F100" s="37" t="s">
        <v>163</v>
      </c>
      <c r="G100" s="37" t="s">
        <v>375</v>
      </c>
      <c r="H100" s="37" t="s">
        <v>1302</v>
      </c>
      <c r="I100" s="120">
        <v>41640</v>
      </c>
      <c r="J100" s="120">
        <v>43465</v>
      </c>
      <c r="K100" s="37" t="s">
        <v>1413</v>
      </c>
      <c r="L100" s="121">
        <v>20919669.27</v>
      </c>
      <c r="M100" s="121">
        <v>19000000</v>
      </c>
      <c r="N100" s="122">
        <v>16150000</v>
      </c>
    </row>
    <row r="101" spans="1:14" ht="139.5" customHeight="1" x14ac:dyDescent="0.25">
      <c r="A101" s="75">
        <v>98</v>
      </c>
      <c r="B101" s="37" t="s">
        <v>1414</v>
      </c>
      <c r="C101" s="119" t="s">
        <v>3898</v>
      </c>
      <c r="D101" s="37" t="s">
        <v>1415</v>
      </c>
      <c r="E101" s="37" t="s">
        <v>948</v>
      </c>
      <c r="F101" s="37" t="s">
        <v>510</v>
      </c>
      <c r="G101" s="37" t="s">
        <v>511</v>
      </c>
      <c r="H101" s="37" t="s">
        <v>1416</v>
      </c>
      <c r="I101" s="120">
        <v>41640</v>
      </c>
      <c r="J101" s="120">
        <v>43434</v>
      </c>
      <c r="K101" s="37" t="s">
        <v>2461</v>
      </c>
      <c r="L101" s="121">
        <v>3721351.59</v>
      </c>
      <c r="M101" s="121">
        <v>2697445.59</v>
      </c>
      <c r="N101" s="122">
        <v>2292828.75</v>
      </c>
    </row>
    <row r="102" spans="1:14" ht="33.75" x14ac:dyDescent="0.25">
      <c r="A102" s="75">
        <v>99</v>
      </c>
      <c r="B102" s="37" t="s">
        <v>1417</v>
      </c>
      <c r="C102" s="119" t="s">
        <v>1418</v>
      </c>
      <c r="D102" s="37" t="s">
        <v>1419</v>
      </c>
      <c r="E102" s="37" t="s">
        <v>930</v>
      </c>
      <c r="F102" s="37" t="s">
        <v>1420</v>
      </c>
      <c r="G102" s="37" t="s">
        <v>1421</v>
      </c>
      <c r="H102" s="37" t="s">
        <v>1422</v>
      </c>
      <c r="I102" s="120">
        <v>41640</v>
      </c>
      <c r="J102" s="120">
        <v>43465</v>
      </c>
      <c r="K102" s="37" t="s">
        <v>1423</v>
      </c>
      <c r="L102" s="121">
        <v>697166.9</v>
      </c>
      <c r="M102" s="121">
        <v>697166.9</v>
      </c>
      <c r="N102" s="122">
        <v>592591.86</v>
      </c>
    </row>
    <row r="103" spans="1:14" ht="33.75" x14ac:dyDescent="0.25">
      <c r="A103" s="75">
        <v>100</v>
      </c>
      <c r="B103" s="37" t="s">
        <v>1424</v>
      </c>
      <c r="C103" s="119" t="s">
        <v>1425</v>
      </c>
      <c r="D103" s="37" t="s">
        <v>898</v>
      </c>
      <c r="E103" s="37" t="s">
        <v>896</v>
      </c>
      <c r="F103" s="37" t="s">
        <v>44</v>
      </c>
      <c r="G103" s="37" t="s">
        <v>45</v>
      </c>
      <c r="H103" s="37" t="s">
        <v>2409</v>
      </c>
      <c r="I103" s="120">
        <v>41640</v>
      </c>
      <c r="J103" s="120">
        <v>43496</v>
      </c>
      <c r="K103" s="37" t="s">
        <v>1426</v>
      </c>
      <c r="L103" s="121">
        <v>2936436.94</v>
      </c>
      <c r="M103" s="121">
        <v>2926436.94</v>
      </c>
      <c r="N103" s="122">
        <v>2487471.39</v>
      </c>
    </row>
    <row r="104" spans="1:14" ht="45" x14ac:dyDescent="0.25">
      <c r="A104" s="75">
        <v>101</v>
      </c>
      <c r="B104" s="37" t="s">
        <v>1427</v>
      </c>
      <c r="C104" s="119" t="s">
        <v>1428</v>
      </c>
      <c r="D104" s="37" t="s">
        <v>895</v>
      </c>
      <c r="E104" s="37" t="s">
        <v>896</v>
      </c>
      <c r="F104" s="37" t="s">
        <v>39</v>
      </c>
      <c r="G104" s="37" t="s">
        <v>40</v>
      </c>
      <c r="H104" s="37" t="s">
        <v>41</v>
      </c>
      <c r="I104" s="120">
        <v>41640</v>
      </c>
      <c r="J104" s="120">
        <v>44196</v>
      </c>
      <c r="K104" s="37" t="s">
        <v>3249</v>
      </c>
      <c r="L104" s="121">
        <v>1971313.3</v>
      </c>
      <c r="M104" s="121">
        <v>1971313.3</v>
      </c>
      <c r="N104" s="122">
        <v>1675616.3</v>
      </c>
    </row>
    <row r="105" spans="1:14" ht="33.75" x14ac:dyDescent="0.25">
      <c r="A105" s="75">
        <v>102</v>
      </c>
      <c r="B105" s="37" t="s">
        <v>1429</v>
      </c>
      <c r="C105" s="119" t="s">
        <v>1430</v>
      </c>
      <c r="D105" s="37" t="s">
        <v>1431</v>
      </c>
      <c r="E105" s="37" t="s">
        <v>896</v>
      </c>
      <c r="F105" s="37" t="s">
        <v>44</v>
      </c>
      <c r="G105" s="37" t="s">
        <v>631</v>
      </c>
      <c r="H105" s="37" t="s">
        <v>1432</v>
      </c>
      <c r="I105" s="120">
        <v>41640</v>
      </c>
      <c r="J105" s="120">
        <v>43312</v>
      </c>
      <c r="K105" s="37" t="s">
        <v>1433</v>
      </c>
      <c r="L105" s="121">
        <v>1593688.6</v>
      </c>
      <c r="M105" s="121">
        <v>1580773.6</v>
      </c>
      <c r="N105" s="122">
        <v>1343657.56</v>
      </c>
    </row>
    <row r="106" spans="1:14" ht="111.75" customHeight="1" x14ac:dyDescent="0.25">
      <c r="A106" s="75">
        <v>103</v>
      </c>
      <c r="B106" s="37" t="s">
        <v>1434</v>
      </c>
      <c r="C106" s="119" t="s">
        <v>3899</v>
      </c>
      <c r="D106" s="37" t="s">
        <v>1435</v>
      </c>
      <c r="E106" s="37" t="s">
        <v>930</v>
      </c>
      <c r="F106" s="37" t="s">
        <v>370</v>
      </c>
      <c r="G106" s="37" t="s">
        <v>371</v>
      </c>
      <c r="H106" s="37" t="s">
        <v>1436</v>
      </c>
      <c r="I106" s="120">
        <v>41640</v>
      </c>
      <c r="J106" s="120">
        <v>43281</v>
      </c>
      <c r="K106" s="37" t="s">
        <v>3250</v>
      </c>
      <c r="L106" s="121">
        <v>1720000</v>
      </c>
      <c r="M106" s="121">
        <v>1694000</v>
      </c>
      <c r="N106" s="122">
        <v>1439900</v>
      </c>
    </row>
    <row r="107" spans="1:14" ht="96" customHeight="1" x14ac:dyDescent="0.25">
      <c r="A107" s="75">
        <v>104</v>
      </c>
      <c r="B107" s="37" t="s">
        <v>1437</v>
      </c>
      <c r="C107" s="119" t="s">
        <v>1438</v>
      </c>
      <c r="D107" s="37" t="s">
        <v>1439</v>
      </c>
      <c r="E107" s="37" t="s">
        <v>923</v>
      </c>
      <c r="F107" s="37" t="s">
        <v>1440</v>
      </c>
      <c r="G107" s="37" t="s">
        <v>1441</v>
      </c>
      <c r="H107" s="37" t="s">
        <v>1442</v>
      </c>
      <c r="I107" s="120">
        <v>41640</v>
      </c>
      <c r="J107" s="120">
        <v>43982</v>
      </c>
      <c r="K107" s="37" t="s">
        <v>2462</v>
      </c>
      <c r="L107" s="121">
        <v>6212848.2800000003</v>
      </c>
      <c r="M107" s="121">
        <v>4598272.8499999996</v>
      </c>
      <c r="N107" s="122">
        <v>3908531.92</v>
      </c>
    </row>
    <row r="108" spans="1:14" ht="69.75" customHeight="1" x14ac:dyDescent="0.25">
      <c r="A108" s="75">
        <v>105</v>
      </c>
      <c r="B108" s="37" t="s">
        <v>1443</v>
      </c>
      <c r="C108" s="119" t="s">
        <v>1444</v>
      </c>
      <c r="D108" s="37" t="s">
        <v>1445</v>
      </c>
      <c r="E108" s="37" t="s">
        <v>930</v>
      </c>
      <c r="F108" s="37" t="s">
        <v>558</v>
      </c>
      <c r="G108" s="37" t="s">
        <v>559</v>
      </c>
      <c r="H108" s="37" t="s">
        <v>1446</v>
      </c>
      <c r="I108" s="120">
        <v>41640</v>
      </c>
      <c r="J108" s="120">
        <v>43465</v>
      </c>
      <c r="K108" s="37" t="s">
        <v>1447</v>
      </c>
      <c r="L108" s="121">
        <v>3648102.05</v>
      </c>
      <c r="M108" s="121">
        <v>3202638.53</v>
      </c>
      <c r="N108" s="122">
        <v>2722242.75</v>
      </c>
    </row>
    <row r="109" spans="1:14" ht="114.75" customHeight="1" x14ac:dyDescent="0.25">
      <c r="A109" s="75">
        <v>106</v>
      </c>
      <c r="B109" s="37" t="s">
        <v>1448</v>
      </c>
      <c r="C109" s="119" t="s">
        <v>1449</v>
      </c>
      <c r="D109" s="37" t="s">
        <v>1450</v>
      </c>
      <c r="E109" s="37" t="s">
        <v>906</v>
      </c>
      <c r="F109" s="37" t="s">
        <v>54</v>
      </c>
      <c r="G109" s="37" t="s">
        <v>55</v>
      </c>
      <c r="H109" s="37" t="s">
        <v>56</v>
      </c>
      <c r="I109" s="120">
        <v>41640</v>
      </c>
      <c r="J109" s="120">
        <v>43465</v>
      </c>
      <c r="K109" s="37" t="s">
        <v>2463</v>
      </c>
      <c r="L109" s="121">
        <v>2980468.11</v>
      </c>
      <c r="M109" s="121">
        <v>2980468.11</v>
      </c>
      <c r="N109" s="122">
        <v>2533397.89</v>
      </c>
    </row>
    <row r="110" spans="1:14" ht="45" x14ac:dyDescent="0.25">
      <c r="A110" s="75">
        <v>107</v>
      </c>
      <c r="B110" s="37" t="s">
        <v>1451</v>
      </c>
      <c r="C110" s="119" t="s">
        <v>3900</v>
      </c>
      <c r="D110" s="37" t="s">
        <v>1452</v>
      </c>
      <c r="E110" s="37" t="s">
        <v>939</v>
      </c>
      <c r="F110" s="37" t="s">
        <v>573</v>
      </c>
      <c r="G110" s="37" t="s">
        <v>574</v>
      </c>
      <c r="H110" s="37" t="s">
        <v>1453</v>
      </c>
      <c r="I110" s="120">
        <v>41640</v>
      </c>
      <c r="J110" s="120">
        <v>43496</v>
      </c>
      <c r="K110" s="37" t="s">
        <v>1454</v>
      </c>
      <c r="L110" s="121">
        <v>6336443.8200000003</v>
      </c>
      <c r="M110" s="121">
        <v>6336320.8200000003</v>
      </c>
      <c r="N110" s="122">
        <v>5385872.6900000004</v>
      </c>
    </row>
    <row r="111" spans="1:14" ht="45" x14ac:dyDescent="0.25">
      <c r="A111" s="75">
        <v>108</v>
      </c>
      <c r="B111" s="37" t="s">
        <v>1455</v>
      </c>
      <c r="C111" s="119" t="s">
        <v>941</v>
      </c>
      <c r="D111" s="37" t="s">
        <v>1456</v>
      </c>
      <c r="E111" s="37" t="s">
        <v>909</v>
      </c>
      <c r="F111" s="37" t="s">
        <v>112</v>
      </c>
      <c r="G111" s="37" t="s">
        <v>113</v>
      </c>
      <c r="H111" s="37" t="s">
        <v>114</v>
      </c>
      <c r="I111" s="120">
        <v>41640</v>
      </c>
      <c r="J111" s="120">
        <v>43404</v>
      </c>
      <c r="K111" s="37" t="s">
        <v>1457</v>
      </c>
      <c r="L111" s="121">
        <v>3654628.3</v>
      </c>
      <c r="M111" s="121">
        <v>2826753.22</v>
      </c>
      <c r="N111" s="122">
        <v>2261402.5699999998</v>
      </c>
    </row>
    <row r="112" spans="1:14" ht="45" x14ac:dyDescent="0.25">
      <c r="A112" s="75">
        <v>109</v>
      </c>
      <c r="B112" s="37" t="s">
        <v>1458</v>
      </c>
      <c r="C112" s="119" t="s">
        <v>1459</v>
      </c>
      <c r="D112" s="37" t="s">
        <v>1460</v>
      </c>
      <c r="E112" s="37" t="s">
        <v>906</v>
      </c>
      <c r="F112" s="37" t="s">
        <v>1461</v>
      </c>
      <c r="G112" s="37" t="s">
        <v>1462</v>
      </c>
      <c r="H112" s="37" t="s">
        <v>1463</v>
      </c>
      <c r="I112" s="120">
        <v>41640</v>
      </c>
      <c r="J112" s="120">
        <v>43585</v>
      </c>
      <c r="K112" s="37" t="s">
        <v>1464</v>
      </c>
      <c r="L112" s="121">
        <v>5327975.41</v>
      </c>
      <c r="M112" s="121">
        <v>5097870.4400000004</v>
      </c>
      <c r="N112" s="122">
        <v>4333189.87</v>
      </c>
    </row>
    <row r="113" spans="1:14" ht="54" customHeight="1" x14ac:dyDescent="0.25">
      <c r="A113" s="75">
        <v>110</v>
      </c>
      <c r="B113" s="37" t="s">
        <v>1465</v>
      </c>
      <c r="C113" s="119" t="s">
        <v>1466</v>
      </c>
      <c r="D113" s="37" t="s">
        <v>944</v>
      </c>
      <c r="E113" s="37" t="s">
        <v>894</v>
      </c>
      <c r="F113" s="37" t="s">
        <v>123</v>
      </c>
      <c r="G113" s="37" t="s">
        <v>124</v>
      </c>
      <c r="H113" s="37" t="s">
        <v>125</v>
      </c>
      <c r="I113" s="120">
        <v>41640</v>
      </c>
      <c r="J113" s="120">
        <v>43312</v>
      </c>
      <c r="K113" s="37" t="s">
        <v>3264</v>
      </c>
      <c r="L113" s="121">
        <v>815759</v>
      </c>
      <c r="M113" s="121">
        <v>815759</v>
      </c>
      <c r="N113" s="122">
        <v>693395.15</v>
      </c>
    </row>
    <row r="114" spans="1:14" ht="66.75" customHeight="1" x14ac:dyDescent="0.25">
      <c r="A114" s="75">
        <v>111</v>
      </c>
      <c r="B114" s="37" t="s">
        <v>1467</v>
      </c>
      <c r="C114" s="119" t="s">
        <v>1468</v>
      </c>
      <c r="D114" s="37" t="s">
        <v>1469</v>
      </c>
      <c r="E114" s="37" t="s">
        <v>909</v>
      </c>
      <c r="F114" s="37" t="s">
        <v>520</v>
      </c>
      <c r="G114" s="37" t="s">
        <v>521</v>
      </c>
      <c r="H114" s="37" t="s">
        <v>1470</v>
      </c>
      <c r="I114" s="120">
        <v>41640</v>
      </c>
      <c r="J114" s="120">
        <v>43466</v>
      </c>
      <c r="K114" s="37" t="s">
        <v>1471</v>
      </c>
      <c r="L114" s="121">
        <v>5171360.16</v>
      </c>
      <c r="M114" s="121">
        <v>5064913.25</v>
      </c>
      <c r="N114" s="122">
        <v>4051930.6</v>
      </c>
    </row>
    <row r="115" spans="1:14" ht="102.75" customHeight="1" x14ac:dyDescent="0.25">
      <c r="A115" s="75">
        <v>112</v>
      </c>
      <c r="B115" s="37" t="s">
        <v>1472</v>
      </c>
      <c r="C115" s="119" t="s">
        <v>1473</v>
      </c>
      <c r="D115" s="37" t="s">
        <v>1474</v>
      </c>
      <c r="E115" s="37" t="s">
        <v>901</v>
      </c>
      <c r="F115" s="37" t="s">
        <v>318</v>
      </c>
      <c r="G115" s="37" t="s">
        <v>319</v>
      </c>
      <c r="H115" s="37" t="s">
        <v>1475</v>
      </c>
      <c r="I115" s="120">
        <v>41640</v>
      </c>
      <c r="J115" s="120">
        <v>43646</v>
      </c>
      <c r="K115" s="37" t="s">
        <v>3263</v>
      </c>
      <c r="L115" s="121">
        <v>7479585.5999999996</v>
      </c>
      <c r="M115" s="121">
        <v>7000000</v>
      </c>
      <c r="N115" s="122">
        <v>5950000</v>
      </c>
    </row>
    <row r="116" spans="1:14" ht="76.5" customHeight="1" x14ac:dyDescent="0.25">
      <c r="A116" s="75">
        <v>113</v>
      </c>
      <c r="B116" s="37" t="s">
        <v>1476</v>
      </c>
      <c r="C116" s="119" t="s">
        <v>1477</v>
      </c>
      <c r="D116" s="37" t="s">
        <v>1478</v>
      </c>
      <c r="E116" s="37" t="s">
        <v>920</v>
      </c>
      <c r="F116" s="37" t="s">
        <v>1479</v>
      </c>
      <c r="G116" s="37" t="s">
        <v>1480</v>
      </c>
      <c r="H116" s="37" t="s">
        <v>1481</v>
      </c>
      <c r="I116" s="120">
        <v>41640</v>
      </c>
      <c r="J116" s="120">
        <v>43404</v>
      </c>
      <c r="K116" s="37" t="s">
        <v>1482</v>
      </c>
      <c r="L116" s="121">
        <v>2894125</v>
      </c>
      <c r="M116" s="121">
        <v>2894125</v>
      </c>
      <c r="N116" s="122">
        <v>2460006.25</v>
      </c>
    </row>
    <row r="117" spans="1:14" ht="54.75" customHeight="1" x14ac:dyDescent="0.25">
      <c r="A117" s="75">
        <v>114</v>
      </c>
      <c r="B117" s="37" t="s">
        <v>1483</v>
      </c>
      <c r="C117" s="119" t="s">
        <v>1484</v>
      </c>
      <c r="D117" s="37" t="s">
        <v>1485</v>
      </c>
      <c r="E117" s="37" t="s">
        <v>967</v>
      </c>
      <c r="F117" s="37" t="s">
        <v>1486</v>
      </c>
      <c r="G117" s="37" t="s">
        <v>1487</v>
      </c>
      <c r="H117" s="37" t="s">
        <v>1488</v>
      </c>
      <c r="I117" s="120">
        <v>41640</v>
      </c>
      <c r="J117" s="120">
        <v>43281</v>
      </c>
      <c r="K117" s="37" t="s">
        <v>3262</v>
      </c>
      <c r="L117" s="121">
        <v>633187.56999999995</v>
      </c>
      <c r="M117" s="121">
        <v>609077.27</v>
      </c>
      <c r="N117" s="122">
        <v>517715.67</v>
      </c>
    </row>
    <row r="118" spans="1:14" ht="63.75" customHeight="1" x14ac:dyDescent="0.25">
      <c r="A118" s="75">
        <v>115</v>
      </c>
      <c r="B118" s="37" t="s">
        <v>1489</v>
      </c>
      <c r="C118" s="119" t="s">
        <v>1490</v>
      </c>
      <c r="D118" s="37" t="s">
        <v>1491</v>
      </c>
      <c r="E118" s="37" t="s">
        <v>928</v>
      </c>
      <c r="F118" s="37" t="s">
        <v>404</v>
      </c>
      <c r="G118" s="37" t="s">
        <v>405</v>
      </c>
      <c r="H118" s="37" t="s">
        <v>1492</v>
      </c>
      <c r="I118" s="120">
        <v>41640</v>
      </c>
      <c r="J118" s="120">
        <v>43524</v>
      </c>
      <c r="K118" s="37" t="s">
        <v>2464</v>
      </c>
      <c r="L118" s="121">
        <v>952380</v>
      </c>
      <c r="M118" s="121">
        <v>952380</v>
      </c>
      <c r="N118" s="122">
        <v>809523</v>
      </c>
    </row>
    <row r="119" spans="1:14" ht="318" customHeight="1" x14ac:dyDescent="0.25">
      <c r="A119" s="75">
        <v>116</v>
      </c>
      <c r="B119" s="37" t="s">
        <v>1493</v>
      </c>
      <c r="C119" s="119" t="s">
        <v>1494</v>
      </c>
      <c r="D119" s="37" t="s">
        <v>1264</v>
      </c>
      <c r="E119" s="37" t="s">
        <v>909</v>
      </c>
      <c r="F119" s="37" t="s">
        <v>72</v>
      </c>
      <c r="G119" s="37" t="s">
        <v>675</v>
      </c>
      <c r="H119" s="37" t="s">
        <v>1292</v>
      </c>
      <c r="I119" s="120">
        <v>41640</v>
      </c>
      <c r="J119" s="120">
        <v>43373</v>
      </c>
      <c r="K119" s="37" t="s">
        <v>3283</v>
      </c>
      <c r="L119" s="121">
        <v>4625640</v>
      </c>
      <c r="M119" s="121">
        <v>4625640</v>
      </c>
      <c r="N119" s="122">
        <v>3700512</v>
      </c>
    </row>
    <row r="120" spans="1:14" ht="45" x14ac:dyDescent="0.25">
      <c r="A120" s="75">
        <v>117</v>
      </c>
      <c r="B120" s="37" t="s">
        <v>1495</v>
      </c>
      <c r="C120" s="119" t="s">
        <v>1496</v>
      </c>
      <c r="D120" s="37" t="s">
        <v>1497</v>
      </c>
      <c r="E120" s="37" t="s">
        <v>894</v>
      </c>
      <c r="F120" s="37" t="s">
        <v>1498</v>
      </c>
      <c r="G120" s="37" t="s">
        <v>1499</v>
      </c>
      <c r="H120" s="37" t="s">
        <v>1500</v>
      </c>
      <c r="I120" s="120">
        <v>41640</v>
      </c>
      <c r="J120" s="120">
        <v>43465</v>
      </c>
      <c r="K120" s="37" t="s">
        <v>1501</v>
      </c>
      <c r="L120" s="121">
        <v>5584078.2599999998</v>
      </c>
      <c r="M120" s="121">
        <v>5584078.2599999998</v>
      </c>
      <c r="N120" s="122">
        <v>4746466.5199999996</v>
      </c>
    </row>
    <row r="121" spans="1:14" ht="102" customHeight="1" x14ac:dyDescent="0.25">
      <c r="A121" s="75">
        <v>118</v>
      </c>
      <c r="B121" s="37" t="s">
        <v>1502</v>
      </c>
      <c r="C121" s="119" t="s">
        <v>3901</v>
      </c>
      <c r="D121" s="37" t="s">
        <v>1503</v>
      </c>
      <c r="E121" s="37" t="s">
        <v>920</v>
      </c>
      <c r="F121" s="37" t="s">
        <v>1504</v>
      </c>
      <c r="G121" s="37" t="s">
        <v>1505</v>
      </c>
      <c r="H121" s="37" t="s">
        <v>1506</v>
      </c>
      <c r="I121" s="120">
        <v>41640</v>
      </c>
      <c r="J121" s="120">
        <v>43646</v>
      </c>
      <c r="K121" s="37" t="s">
        <v>1507</v>
      </c>
      <c r="L121" s="121">
        <v>2560021.77</v>
      </c>
      <c r="M121" s="121">
        <v>2285150.77</v>
      </c>
      <c r="N121" s="122">
        <v>1942378.15</v>
      </c>
    </row>
    <row r="122" spans="1:14" ht="78.75" x14ac:dyDescent="0.25">
      <c r="A122" s="75">
        <v>119</v>
      </c>
      <c r="B122" s="37" t="s">
        <v>1508</v>
      </c>
      <c r="C122" s="119" t="s">
        <v>1509</v>
      </c>
      <c r="D122" s="37" t="s">
        <v>1510</v>
      </c>
      <c r="E122" s="37" t="s">
        <v>967</v>
      </c>
      <c r="F122" s="37" t="s">
        <v>620</v>
      </c>
      <c r="G122" s="37" t="s">
        <v>621</v>
      </c>
      <c r="H122" s="37" t="s">
        <v>1511</v>
      </c>
      <c r="I122" s="120">
        <v>41640</v>
      </c>
      <c r="J122" s="120">
        <v>44377</v>
      </c>
      <c r="K122" s="37" t="s">
        <v>2465</v>
      </c>
      <c r="L122" s="121">
        <v>5907187.4699999997</v>
      </c>
      <c r="M122" s="121">
        <v>4949838.55</v>
      </c>
      <c r="N122" s="122">
        <v>4207362.76</v>
      </c>
    </row>
    <row r="123" spans="1:14" ht="92.25" customHeight="1" x14ac:dyDescent="0.25">
      <c r="A123" s="75">
        <v>120</v>
      </c>
      <c r="B123" s="37" t="s">
        <v>1512</v>
      </c>
      <c r="C123" s="119" t="s">
        <v>3902</v>
      </c>
      <c r="D123" s="37" t="s">
        <v>1513</v>
      </c>
      <c r="E123" s="37" t="s">
        <v>912</v>
      </c>
      <c r="F123" s="37" t="s">
        <v>453</v>
      </c>
      <c r="G123" s="37" t="s">
        <v>454</v>
      </c>
      <c r="H123" s="37" t="s">
        <v>1514</v>
      </c>
      <c r="I123" s="120">
        <v>41640</v>
      </c>
      <c r="J123" s="120">
        <v>43281</v>
      </c>
      <c r="K123" s="37" t="s">
        <v>1515</v>
      </c>
      <c r="L123" s="121">
        <v>2914671.92</v>
      </c>
      <c r="M123" s="121">
        <v>2914671.92</v>
      </c>
      <c r="N123" s="122">
        <v>2477471.12</v>
      </c>
    </row>
    <row r="124" spans="1:14" ht="75" customHeight="1" x14ac:dyDescent="0.25">
      <c r="A124" s="75">
        <v>121</v>
      </c>
      <c r="B124" s="37" t="s">
        <v>1516</v>
      </c>
      <c r="C124" s="119" t="s">
        <v>1517</v>
      </c>
      <c r="D124" s="37" t="s">
        <v>1518</v>
      </c>
      <c r="E124" s="37" t="s">
        <v>909</v>
      </c>
      <c r="F124" s="37" t="s">
        <v>1519</v>
      </c>
      <c r="G124" s="37" t="s">
        <v>1520</v>
      </c>
      <c r="H124" s="37" t="s">
        <v>1521</v>
      </c>
      <c r="I124" s="120">
        <v>41640</v>
      </c>
      <c r="J124" s="120">
        <v>43585</v>
      </c>
      <c r="K124" s="37" t="s">
        <v>1522</v>
      </c>
      <c r="L124" s="121">
        <v>6062490.5899999999</v>
      </c>
      <c r="M124" s="121">
        <v>5879415.5899999999</v>
      </c>
      <c r="N124" s="122">
        <v>4703532.47</v>
      </c>
    </row>
    <row r="125" spans="1:14" ht="99" customHeight="1" x14ac:dyDescent="0.25">
      <c r="A125" s="75">
        <v>122</v>
      </c>
      <c r="B125" s="37" t="s">
        <v>2278</v>
      </c>
      <c r="C125" s="119" t="s">
        <v>2281</v>
      </c>
      <c r="D125" s="37" t="s">
        <v>2279</v>
      </c>
      <c r="E125" s="37" t="s">
        <v>912</v>
      </c>
      <c r="F125" s="37" t="s">
        <v>309</v>
      </c>
      <c r="G125" s="37" t="s">
        <v>310</v>
      </c>
      <c r="H125" s="37" t="s">
        <v>2466</v>
      </c>
      <c r="I125" s="120">
        <v>41640</v>
      </c>
      <c r="J125" s="120">
        <v>44135</v>
      </c>
      <c r="K125" s="37" t="s">
        <v>2280</v>
      </c>
      <c r="L125" s="121">
        <v>5623487.8099999996</v>
      </c>
      <c r="M125" s="121">
        <v>5457143.3200000003</v>
      </c>
      <c r="N125" s="122">
        <v>4638571.82</v>
      </c>
    </row>
    <row r="126" spans="1:14" ht="90" x14ac:dyDescent="0.25">
      <c r="A126" s="75">
        <v>123</v>
      </c>
      <c r="B126" s="37" t="s">
        <v>1523</v>
      </c>
      <c r="C126" s="119" t="s">
        <v>1524</v>
      </c>
      <c r="D126" s="37" t="s">
        <v>1525</v>
      </c>
      <c r="E126" s="37" t="s">
        <v>920</v>
      </c>
      <c r="F126" s="37" t="s">
        <v>249</v>
      </c>
      <c r="G126" s="37" t="s">
        <v>250</v>
      </c>
      <c r="H126" s="37" t="s">
        <v>1526</v>
      </c>
      <c r="I126" s="120">
        <v>41640</v>
      </c>
      <c r="J126" s="120">
        <v>43738</v>
      </c>
      <c r="K126" s="37" t="s">
        <v>2467</v>
      </c>
      <c r="L126" s="121">
        <v>7579728.5700000003</v>
      </c>
      <c r="M126" s="121">
        <v>6266473.0899999999</v>
      </c>
      <c r="N126" s="122">
        <v>5326502.12</v>
      </c>
    </row>
    <row r="127" spans="1:14" ht="117.75" customHeight="1" x14ac:dyDescent="0.25">
      <c r="A127" s="75">
        <v>124</v>
      </c>
      <c r="B127" s="37" t="s">
        <v>1527</v>
      </c>
      <c r="C127" s="119" t="s">
        <v>1528</v>
      </c>
      <c r="D127" s="37" t="s">
        <v>1529</v>
      </c>
      <c r="E127" s="37" t="s">
        <v>912</v>
      </c>
      <c r="F127" s="37" t="s">
        <v>302</v>
      </c>
      <c r="G127" s="37" t="s">
        <v>303</v>
      </c>
      <c r="H127" s="37" t="s">
        <v>1530</v>
      </c>
      <c r="I127" s="120">
        <v>41640</v>
      </c>
      <c r="J127" s="120">
        <v>43600</v>
      </c>
      <c r="K127" s="37" t="s">
        <v>2468</v>
      </c>
      <c r="L127" s="121">
        <v>8101254.75</v>
      </c>
      <c r="M127" s="121">
        <v>7000000</v>
      </c>
      <c r="N127" s="122">
        <v>5950000</v>
      </c>
    </row>
    <row r="128" spans="1:14" ht="57.75" customHeight="1" x14ac:dyDescent="0.25">
      <c r="A128" s="75">
        <v>125</v>
      </c>
      <c r="B128" s="37" t="s">
        <v>1531</v>
      </c>
      <c r="C128" s="119" t="s">
        <v>1532</v>
      </c>
      <c r="D128" s="37" t="s">
        <v>1533</v>
      </c>
      <c r="E128" s="37" t="s">
        <v>967</v>
      </c>
      <c r="F128" s="37" t="s">
        <v>1534</v>
      </c>
      <c r="G128" s="37" t="s">
        <v>1535</v>
      </c>
      <c r="H128" s="37" t="s">
        <v>1536</v>
      </c>
      <c r="I128" s="120">
        <v>41640</v>
      </c>
      <c r="J128" s="120">
        <v>43465</v>
      </c>
      <c r="K128" s="37" t="s">
        <v>2469</v>
      </c>
      <c r="L128" s="121">
        <v>3111862.95</v>
      </c>
      <c r="M128" s="121">
        <v>3111862.95</v>
      </c>
      <c r="N128" s="122">
        <v>2645083.5</v>
      </c>
    </row>
    <row r="129" spans="1:14" ht="90.75" customHeight="1" x14ac:dyDescent="0.25">
      <c r="A129" s="75">
        <v>126</v>
      </c>
      <c r="B129" s="37" t="s">
        <v>1537</v>
      </c>
      <c r="C129" s="119" t="s">
        <v>1538</v>
      </c>
      <c r="D129" s="37" t="s">
        <v>1539</v>
      </c>
      <c r="E129" s="37" t="s">
        <v>920</v>
      </c>
      <c r="F129" s="37" t="s">
        <v>1540</v>
      </c>
      <c r="G129" s="37" t="s">
        <v>1541</v>
      </c>
      <c r="H129" s="37" t="s">
        <v>1542</v>
      </c>
      <c r="I129" s="120">
        <v>41640</v>
      </c>
      <c r="J129" s="120">
        <v>43555</v>
      </c>
      <c r="K129" s="37" t="s">
        <v>2470</v>
      </c>
      <c r="L129" s="121">
        <v>7745790.71</v>
      </c>
      <c r="M129" s="121">
        <v>5491982.3099999996</v>
      </c>
      <c r="N129" s="122">
        <v>4668184.96</v>
      </c>
    </row>
    <row r="130" spans="1:14" ht="67.5" customHeight="1" x14ac:dyDescent="0.25">
      <c r="A130" s="75">
        <v>127</v>
      </c>
      <c r="B130" s="37" t="s">
        <v>2213</v>
      </c>
      <c r="C130" s="119" t="s">
        <v>3903</v>
      </c>
      <c r="D130" s="37" t="s">
        <v>2214</v>
      </c>
      <c r="E130" s="37" t="s">
        <v>920</v>
      </c>
      <c r="F130" s="37" t="s">
        <v>294</v>
      </c>
      <c r="G130" s="37" t="s">
        <v>295</v>
      </c>
      <c r="H130" s="37" t="s">
        <v>2215</v>
      </c>
      <c r="I130" s="120">
        <v>41640</v>
      </c>
      <c r="J130" s="120">
        <v>44196</v>
      </c>
      <c r="K130" s="37" t="s">
        <v>2471</v>
      </c>
      <c r="L130" s="121">
        <v>3169763.99</v>
      </c>
      <c r="M130" s="121">
        <v>2607432.54</v>
      </c>
      <c r="N130" s="122">
        <v>2216317.65</v>
      </c>
    </row>
    <row r="131" spans="1:14" ht="139.5" customHeight="1" x14ac:dyDescent="0.25">
      <c r="A131" s="75">
        <v>128</v>
      </c>
      <c r="B131" s="37" t="s">
        <v>1543</v>
      </c>
      <c r="C131" s="119" t="s">
        <v>1544</v>
      </c>
      <c r="D131" s="37" t="s">
        <v>1545</v>
      </c>
      <c r="E131" s="37" t="s">
        <v>930</v>
      </c>
      <c r="F131" s="37" t="s">
        <v>538</v>
      </c>
      <c r="G131" s="37" t="s">
        <v>539</v>
      </c>
      <c r="H131" s="37" t="s">
        <v>1546</v>
      </c>
      <c r="I131" s="120">
        <v>41640</v>
      </c>
      <c r="J131" s="120">
        <v>43465</v>
      </c>
      <c r="K131" s="37" t="s">
        <v>2472</v>
      </c>
      <c r="L131" s="121">
        <v>8022637.1500000004</v>
      </c>
      <c r="M131" s="121">
        <v>6990440.8700000001</v>
      </c>
      <c r="N131" s="122">
        <v>5941874.7300000004</v>
      </c>
    </row>
    <row r="132" spans="1:14" ht="45" customHeight="1" x14ac:dyDescent="0.25">
      <c r="A132" s="75">
        <v>129</v>
      </c>
      <c r="B132" s="37" t="s">
        <v>1547</v>
      </c>
      <c r="C132" s="119" t="s">
        <v>1548</v>
      </c>
      <c r="D132" s="37" t="s">
        <v>1549</v>
      </c>
      <c r="E132" s="37" t="s">
        <v>912</v>
      </c>
      <c r="F132" s="37" t="s">
        <v>237</v>
      </c>
      <c r="G132" s="37" t="s">
        <v>467</v>
      </c>
      <c r="H132" s="37" t="s">
        <v>2428</v>
      </c>
      <c r="I132" s="120">
        <v>41640</v>
      </c>
      <c r="J132" s="120">
        <v>43373</v>
      </c>
      <c r="K132" s="37" t="s">
        <v>3261</v>
      </c>
      <c r="L132" s="121">
        <v>883811.22</v>
      </c>
      <c r="M132" s="121">
        <v>883811.22</v>
      </c>
      <c r="N132" s="122">
        <v>751239.53</v>
      </c>
    </row>
    <row r="133" spans="1:14" ht="71.25" customHeight="1" x14ac:dyDescent="0.25">
      <c r="A133" s="75">
        <v>130</v>
      </c>
      <c r="B133" s="37" t="s">
        <v>1550</v>
      </c>
      <c r="C133" s="119" t="s">
        <v>3904</v>
      </c>
      <c r="D133" s="37" t="s">
        <v>1551</v>
      </c>
      <c r="E133" s="37" t="s">
        <v>920</v>
      </c>
      <c r="F133" s="37" t="s">
        <v>1552</v>
      </c>
      <c r="G133" s="37" t="s">
        <v>1553</v>
      </c>
      <c r="H133" s="37" t="s">
        <v>1554</v>
      </c>
      <c r="I133" s="120">
        <v>41640</v>
      </c>
      <c r="J133" s="120">
        <v>43434</v>
      </c>
      <c r="K133" s="37" t="s">
        <v>1555</v>
      </c>
      <c r="L133" s="121">
        <v>1515594.61</v>
      </c>
      <c r="M133" s="121">
        <v>1513124.11</v>
      </c>
      <c r="N133" s="122">
        <v>1286155.49</v>
      </c>
    </row>
    <row r="134" spans="1:14" ht="83.25" customHeight="1" x14ac:dyDescent="0.25">
      <c r="A134" s="75">
        <v>131</v>
      </c>
      <c r="B134" s="37" t="s">
        <v>1556</v>
      </c>
      <c r="C134" s="119" t="s">
        <v>1557</v>
      </c>
      <c r="D134" s="37" t="s">
        <v>1558</v>
      </c>
      <c r="E134" s="37" t="s">
        <v>894</v>
      </c>
      <c r="F134" s="37" t="s">
        <v>1559</v>
      </c>
      <c r="G134" s="37" t="s">
        <v>1560</v>
      </c>
      <c r="H134" s="37" t="s">
        <v>1561</v>
      </c>
      <c r="I134" s="120">
        <v>41640</v>
      </c>
      <c r="J134" s="120">
        <v>43404</v>
      </c>
      <c r="K134" s="37" t="s">
        <v>2473</v>
      </c>
      <c r="L134" s="121">
        <v>2081125.21</v>
      </c>
      <c r="M134" s="121">
        <v>2081002.21</v>
      </c>
      <c r="N134" s="122">
        <v>1768851.87</v>
      </c>
    </row>
    <row r="135" spans="1:14" ht="49.5" customHeight="1" x14ac:dyDescent="0.25">
      <c r="A135" s="75">
        <v>132</v>
      </c>
      <c r="B135" s="37" t="s">
        <v>1562</v>
      </c>
      <c r="C135" s="119" t="s">
        <v>3905</v>
      </c>
      <c r="D135" s="37" t="s">
        <v>965</v>
      </c>
      <c r="E135" s="37" t="s">
        <v>928</v>
      </c>
      <c r="F135" s="37" t="s">
        <v>588</v>
      </c>
      <c r="G135" s="37" t="s">
        <v>589</v>
      </c>
      <c r="H135" s="37" t="s">
        <v>966</v>
      </c>
      <c r="I135" s="120">
        <v>41640</v>
      </c>
      <c r="J135" s="120">
        <v>43788</v>
      </c>
      <c r="K135" s="37" t="s">
        <v>1563</v>
      </c>
      <c r="L135" s="121">
        <v>3330981.91</v>
      </c>
      <c r="M135" s="121">
        <v>2998522.91</v>
      </c>
      <c r="N135" s="122">
        <v>2548744.4700000002</v>
      </c>
    </row>
    <row r="136" spans="1:14" ht="51" customHeight="1" x14ac:dyDescent="0.25">
      <c r="A136" s="75">
        <v>133</v>
      </c>
      <c r="B136" s="37" t="s">
        <v>1564</v>
      </c>
      <c r="C136" s="119" t="s">
        <v>1565</v>
      </c>
      <c r="D136" s="37" t="s">
        <v>1566</v>
      </c>
      <c r="E136" s="37" t="s">
        <v>912</v>
      </c>
      <c r="F136" s="37" t="s">
        <v>1567</v>
      </c>
      <c r="G136" s="37" t="s">
        <v>1568</v>
      </c>
      <c r="H136" s="37" t="s">
        <v>1569</v>
      </c>
      <c r="I136" s="120">
        <v>41640</v>
      </c>
      <c r="J136" s="120">
        <v>43373</v>
      </c>
      <c r="K136" s="37" t="s">
        <v>1570</v>
      </c>
      <c r="L136" s="121">
        <v>6658015.5</v>
      </c>
      <c r="M136" s="121">
        <v>5026021.79</v>
      </c>
      <c r="N136" s="122">
        <v>4272118.5199999996</v>
      </c>
    </row>
    <row r="137" spans="1:14" ht="49.5" customHeight="1" x14ac:dyDescent="0.25">
      <c r="A137" s="75">
        <v>134</v>
      </c>
      <c r="B137" s="37" t="s">
        <v>1571</v>
      </c>
      <c r="C137" s="119" t="s">
        <v>3906</v>
      </c>
      <c r="D137" s="37" t="s">
        <v>1572</v>
      </c>
      <c r="E137" s="37" t="s">
        <v>933</v>
      </c>
      <c r="F137" s="37" t="s">
        <v>1573</v>
      </c>
      <c r="G137" s="37" t="s">
        <v>1574</v>
      </c>
      <c r="H137" s="37" t="s">
        <v>1575</v>
      </c>
      <c r="I137" s="120">
        <v>41640</v>
      </c>
      <c r="J137" s="120">
        <v>43373</v>
      </c>
      <c r="K137" s="37" t="s">
        <v>3260</v>
      </c>
      <c r="L137" s="121">
        <v>4194471.96</v>
      </c>
      <c r="M137" s="121">
        <v>3620115.75</v>
      </c>
      <c r="N137" s="122">
        <v>3077098.38</v>
      </c>
    </row>
    <row r="138" spans="1:14" ht="92.25" customHeight="1" x14ac:dyDescent="0.25">
      <c r="A138" s="75">
        <v>135</v>
      </c>
      <c r="B138" s="37" t="s">
        <v>1576</v>
      </c>
      <c r="C138" s="119" t="s">
        <v>1577</v>
      </c>
      <c r="D138" s="37" t="s">
        <v>1578</v>
      </c>
      <c r="E138" s="37" t="s">
        <v>967</v>
      </c>
      <c r="F138" s="37" t="s">
        <v>1534</v>
      </c>
      <c r="G138" s="37" t="s">
        <v>1535</v>
      </c>
      <c r="H138" s="37" t="s">
        <v>1536</v>
      </c>
      <c r="I138" s="120">
        <v>41640</v>
      </c>
      <c r="J138" s="120">
        <v>44377</v>
      </c>
      <c r="K138" s="37" t="s">
        <v>2474</v>
      </c>
      <c r="L138" s="121">
        <v>8769499.3900000006</v>
      </c>
      <c r="M138" s="121">
        <v>7000000</v>
      </c>
      <c r="N138" s="122">
        <v>5950000</v>
      </c>
    </row>
    <row r="139" spans="1:14" ht="67.5" x14ac:dyDescent="0.25">
      <c r="A139" s="75">
        <v>136</v>
      </c>
      <c r="B139" s="37" t="s">
        <v>1579</v>
      </c>
      <c r="C139" s="119" t="s">
        <v>1580</v>
      </c>
      <c r="D139" s="37" t="s">
        <v>1581</v>
      </c>
      <c r="E139" s="37" t="s">
        <v>939</v>
      </c>
      <c r="F139" s="37" t="s">
        <v>597</v>
      </c>
      <c r="G139" s="37" t="s">
        <v>598</v>
      </c>
      <c r="H139" s="37" t="s">
        <v>1582</v>
      </c>
      <c r="I139" s="120">
        <v>41640</v>
      </c>
      <c r="J139" s="120">
        <v>43524</v>
      </c>
      <c r="K139" s="37" t="s">
        <v>2475</v>
      </c>
      <c r="L139" s="121">
        <v>2409339.6800000002</v>
      </c>
      <c r="M139" s="121">
        <v>2280719.12</v>
      </c>
      <c r="N139" s="122">
        <v>1938611.25</v>
      </c>
    </row>
    <row r="140" spans="1:14" ht="213.75" x14ac:dyDescent="0.25">
      <c r="A140" s="75">
        <v>137</v>
      </c>
      <c r="B140" s="37" t="s">
        <v>2476</v>
      </c>
      <c r="C140" s="119" t="s">
        <v>2477</v>
      </c>
      <c r="D140" s="37" t="s">
        <v>2478</v>
      </c>
      <c r="E140" s="37" t="s">
        <v>930</v>
      </c>
      <c r="F140" s="37" t="s">
        <v>291</v>
      </c>
      <c r="G140" s="37" t="s">
        <v>292</v>
      </c>
      <c r="H140" s="37" t="s">
        <v>2479</v>
      </c>
      <c r="I140" s="120">
        <v>41640</v>
      </c>
      <c r="J140" s="120">
        <v>43646</v>
      </c>
      <c r="K140" s="37" t="s">
        <v>2480</v>
      </c>
      <c r="L140" s="121">
        <v>3136178.07</v>
      </c>
      <c r="M140" s="121">
        <v>3133820</v>
      </c>
      <c r="N140" s="122">
        <v>2663747</v>
      </c>
    </row>
    <row r="141" spans="1:14" ht="127.5" customHeight="1" x14ac:dyDescent="0.25">
      <c r="A141" s="75">
        <v>138</v>
      </c>
      <c r="B141" s="37" t="s">
        <v>1583</v>
      </c>
      <c r="C141" s="119" t="s">
        <v>3907</v>
      </c>
      <c r="D141" s="37" t="s">
        <v>1584</v>
      </c>
      <c r="E141" s="37" t="s">
        <v>896</v>
      </c>
      <c r="F141" s="37" t="s">
        <v>502</v>
      </c>
      <c r="G141" s="37" t="s">
        <v>503</v>
      </c>
      <c r="H141" s="37" t="s">
        <v>1585</v>
      </c>
      <c r="I141" s="120">
        <v>41640</v>
      </c>
      <c r="J141" s="120">
        <v>43465</v>
      </c>
      <c r="K141" s="37" t="s">
        <v>2481</v>
      </c>
      <c r="L141" s="121">
        <v>5206090</v>
      </c>
      <c r="M141" s="121">
        <v>5206090</v>
      </c>
      <c r="N141" s="122">
        <v>4425176.5</v>
      </c>
    </row>
    <row r="142" spans="1:14" ht="65.25" customHeight="1" x14ac:dyDescent="0.25">
      <c r="A142" s="75">
        <v>139</v>
      </c>
      <c r="B142" s="37" t="s">
        <v>1586</v>
      </c>
      <c r="C142" s="119" t="s">
        <v>3908</v>
      </c>
      <c r="D142" s="37" t="s">
        <v>985</v>
      </c>
      <c r="E142" s="37" t="s">
        <v>928</v>
      </c>
      <c r="F142" s="37" t="s">
        <v>192</v>
      </c>
      <c r="G142" s="37" t="s">
        <v>193</v>
      </c>
      <c r="H142" s="37" t="s">
        <v>2482</v>
      </c>
      <c r="I142" s="120">
        <v>41640</v>
      </c>
      <c r="J142" s="120">
        <v>43281</v>
      </c>
      <c r="K142" s="37" t="s">
        <v>1587</v>
      </c>
      <c r="L142" s="121">
        <v>1587242.34</v>
      </c>
      <c r="M142" s="121">
        <v>1586627.34</v>
      </c>
      <c r="N142" s="122">
        <v>1348633.23</v>
      </c>
    </row>
    <row r="143" spans="1:14" ht="81" customHeight="1" x14ac:dyDescent="0.25">
      <c r="A143" s="75">
        <v>140</v>
      </c>
      <c r="B143" s="37" t="s">
        <v>1588</v>
      </c>
      <c r="C143" s="119" t="s">
        <v>1589</v>
      </c>
      <c r="D143" s="37" t="s">
        <v>1590</v>
      </c>
      <c r="E143" s="37" t="s">
        <v>894</v>
      </c>
      <c r="F143" s="37" t="s">
        <v>1591</v>
      </c>
      <c r="G143" s="37" t="s">
        <v>1592</v>
      </c>
      <c r="H143" s="37" t="s">
        <v>1593</v>
      </c>
      <c r="I143" s="120">
        <v>41640</v>
      </c>
      <c r="J143" s="120">
        <v>43465</v>
      </c>
      <c r="K143" s="37" t="s">
        <v>2483</v>
      </c>
      <c r="L143" s="121">
        <v>2855634.92</v>
      </c>
      <c r="M143" s="121">
        <v>2855511.92</v>
      </c>
      <c r="N143" s="122">
        <v>2427185.13</v>
      </c>
    </row>
    <row r="144" spans="1:14" ht="60.75" customHeight="1" x14ac:dyDescent="0.25">
      <c r="A144" s="75">
        <v>141</v>
      </c>
      <c r="B144" s="37" t="s">
        <v>1594</v>
      </c>
      <c r="C144" s="119" t="s">
        <v>1595</v>
      </c>
      <c r="D144" s="37" t="s">
        <v>956</v>
      </c>
      <c r="E144" s="37" t="s">
        <v>930</v>
      </c>
      <c r="F144" s="37" t="s">
        <v>151</v>
      </c>
      <c r="G144" s="37" t="s">
        <v>152</v>
      </c>
      <c r="H144" s="37" t="s">
        <v>1596</v>
      </c>
      <c r="I144" s="120">
        <v>41640</v>
      </c>
      <c r="J144" s="120">
        <v>43555</v>
      </c>
      <c r="K144" s="37" t="s">
        <v>3259</v>
      </c>
      <c r="L144" s="121">
        <v>3084450.89</v>
      </c>
      <c r="M144" s="121">
        <v>2915945.16</v>
      </c>
      <c r="N144" s="122">
        <v>2478553.38</v>
      </c>
    </row>
    <row r="145" spans="1:14" ht="78" customHeight="1" x14ac:dyDescent="0.25">
      <c r="A145" s="75">
        <v>142</v>
      </c>
      <c r="B145" s="37" t="s">
        <v>1597</v>
      </c>
      <c r="C145" s="119" t="s">
        <v>1598</v>
      </c>
      <c r="D145" s="37" t="s">
        <v>1599</v>
      </c>
      <c r="E145" s="37" t="s">
        <v>920</v>
      </c>
      <c r="F145" s="37" t="s">
        <v>1600</v>
      </c>
      <c r="G145" s="37" t="s">
        <v>1601</v>
      </c>
      <c r="H145" s="37" t="s">
        <v>1602</v>
      </c>
      <c r="I145" s="120">
        <v>41640</v>
      </c>
      <c r="J145" s="120">
        <v>44165</v>
      </c>
      <c r="K145" s="37" t="s">
        <v>3258</v>
      </c>
      <c r="L145" s="121">
        <v>7845751.5700000003</v>
      </c>
      <c r="M145" s="121">
        <v>6845307.6200000001</v>
      </c>
      <c r="N145" s="122">
        <v>5818511.4699999997</v>
      </c>
    </row>
    <row r="146" spans="1:14" ht="99" customHeight="1" x14ac:dyDescent="0.25">
      <c r="A146" s="75">
        <v>143</v>
      </c>
      <c r="B146" s="37" t="s">
        <v>1603</v>
      </c>
      <c r="C146" s="119" t="s">
        <v>1604</v>
      </c>
      <c r="D146" s="37" t="s">
        <v>1605</v>
      </c>
      <c r="E146" s="37" t="s">
        <v>923</v>
      </c>
      <c r="F146" s="37" t="s">
        <v>434</v>
      </c>
      <c r="G146" s="37" t="s">
        <v>435</v>
      </c>
      <c r="H146" s="37" t="s">
        <v>1606</v>
      </c>
      <c r="I146" s="120">
        <v>41640</v>
      </c>
      <c r="J146" s="120">
        <v>43524</v>
      </c>
      <c r="K146" s="37" t="s">
        <v>2484</v>
      </c>
      <c r="L146" s="121">
        <v>782734.02</v>
      </c>
      <c r="M146" s="121">
        <v>760700</v>
      </c>
      <c r="N146" s="122">
        <v>646595</v>
      </c>
    </row>
    <row r="147" spans="1:14" ht="82.5" customHeight="1" x14ac:dyDescent="0.25">
      <c r="A147" s="75">
        <v>144</v>
      </c>
      <c r="B147" s="37" t="s">
        <v>1607</v>
      </c>
      <c r="C147" s="119" t="s">
        <v>1608</v>
      </c>
      <c r="D147" s="37" t="s">
        <v>1609</v>
      </c>
      <c r="E147" s="37" t="s">
        <v>930</v>
      </c>
      <c r="F147" s="37" t="s">
        <v>379</v>
      </c>
      <c r="G147" s="37" t="s">
        <v>380</v>
      </c>
      <c r="H147" s="37" t="s">
        <v>1610</v>
      </c>
      <c r="I147" s="120">
        <v>41640</v>
      </c>
      <c r="J147" s="120">
        <v>43465</v>
      </c>
      <c r="K147" s="37" t="s">
        <v>1611</v>
      </c>
      <c r="L147" s="121">
        <v>1197593.6399999999</v>
      </c>
      <c r="M147" s="121">
        <v>1192673.6399999999</v>
      </c>
      <c r="N147" s="122">
        <v>1013772.59</v>
      </c>
    </row>
    <row r="148" spans="1:14" ht="87" customHeight="1" x14ac:dyDescent="0.25">
      <c r="A148" s="75">
        <v>145</v>
      </c>
      <c r="B148" s="37" t="s">
        <v>1612</v>
      </c>
      <c r="C148" s="119" t="s">
        <v>1613</v>
      </c>
      <c r="D148" s="37" t="s">
        <v>1614</v>
      </c>
      <c r="E148" s="37" t="s">
        <v>909</v>
      </c>
      <c r="F148" s="37" t="s">
        <v>1615</v>
      </c>
      <c r="G148" s="37" t="s">
        <v>1616</v>
      </c>
      <c r="H148" s="37" t="s">
        <v>1617</v>
      </c>
      <c r="I148" s="120">
        <v>41640</v>
      </c>
      <c r="J148" s="120">
        <v>43708</v>
      </c>
      <c r="K148" s="37" t="s">
        <v>2485</v>
      </c>
      <c r="L148" s="121">
        <v>9307281</v>
      </c>
      <c r="M148" s="121">
        <v>6517108.2000000002</v>
      </c>
      <c r="N148" s="122">
        <v>5213686.5599999996</v>
      </c>
    </row>
    <row r="149" spans="1:14" ht="105" customHeight="1" x14ac:dyDescent="0.25">
      <c r="A149" s="75">
        <v>146</v>
      </c>
      <c r="B149" s="37" t="s">
        <v>1618</v>
      </c>
      <c r="C149" s="119" t="s">
        <v>1619</v>
      </c>
      <c r="D149" s="37" t="s">
        <v>1620</v>
      </c>
      <c r="E149" s="37" t="s">
        <v>901</v>
      </c>
      <c r="F149" s="37" t="s">
        <v>1621</v>
      </c>
      <c r="G149" s="37" t="s">
        <v>1622</v>
      </c>
      <c r="H149" s="37" t="s">
        <v>1623</v>
      </c>
      <c r="I149" s="120">
        <v>41640</v>
      </c>
      <c r="J149" s="120">
        <v>43465</v>
      </c>
      <c r="K149" s="37" t="s">
        <v>2486</v>
      </c>
      <c r="L149" s="121">
        <v>2223663.52</v>
      </c>
      <c r="M149" s="121">
        <v>2037690.27</v>
      </c>
      <c r="N149" s="122">
        <v>1732036.72</v>
      </c>
    </row>
    <row r="150" spans="1:14" ht="78.75" customHeight="1" x14ac:dyDescent="0.25">
      <c r="A150" s="75">
        <v>147</v>
      </c>
      <c r="B150" s="37" t="s">
        <v>1624</v>
      </c>
      <c r="C150" s="119" t="s">
        <v>1625</v>
      </c>
      <c r="D150" s="37" t="s">
        <v>1626</v>
      </c>
      <c r="E150" s="37" t="s">
        <v>896</v>
      </c>
      <c r="F150" s="37" t="s">
        <v>348</v>
      </c>
      <c r="G150" s="37" t="s">
        <v>349</v>
      </c>
      <c r="H150" s="37" t="s">
        <v>1627</v>
      </c>
      <c r="I150" s="120">
        <v>41640</v>
      </c>
      <c r="J150" s="120">
        <v>44135</v>
      </c>
      <c r="K150" s="37" t="s">
        <v>2487</v>
      </c>
      <c r="L150" s="121">
        <v>6725489.2800000003</v>
      </c>
      <c r="M150" s="121">
        <v>6685890</v>
      </c>
      <c r="N150" s="122">
        <v>5683006.5</v>
      </c>
    </row>
    <row r="151" spans="1:14" ht="97.5" customHeight="1" x14ac:dyDescent="0.25">
      <c r="A151" s="75">
        <v>148</v>
      </c>
      <c r="B151" s="37" t="s">
        <v>1628</v>
      </c>
      <c r="C151" s="119" t="s">
        <v>1629</v>
      </c>
      <c r="D151" s="37" t="s">
        <v>1630</v>
      </c>
      <c r="E151" s="37" t="s">
        <v>901</v>
      </c>
      <c r="F151" s="37" t="s">
        <v>1631</v>
      </c>
      <c r="G151" s="37" t="s">
        <v>1632</v>
      </c>
      <c r="H151" s="37" t="s">
        <v>2488</v>
      </c>
      <c r="I151" s="120">
        <v>41640</v>
      </c>
      <c r="J151" s="120">
        <v>43373</v>
      </c>
      <c r="K151" s="37" t="s">
        <v>2489</v>
      </c>
      <c r="L151" s="121">
        <v>3936643.45</v>
      </c>
      <c r="M151" s="121">
        <v>3421260.4</v>
      </c>
      <c r="N151" s="122">
        <v>2908071.34</v>
      </c>
    </row>
    <row r="152" spans="1:14" ht="66" customHeight="1" x14ac:dyDescent="0.25">
      <c r="A152" s="75">
        <v>149</v>
      </c>
      <c r="B152" s="37" t="s">
        <v>1633</v>
      </c>
      <c r="C152" s="119" t="s">
        <v>130</v>
      </c>
      <c r="D152" s="37" t="s">
        <v>131</v>
      </c>
      <c r="E152" s="37" t="s">
        <v>930</v>
      </c>
      <c r="F152" s="37" t="s">
        <v>132</v>
      </c>
      <c r="G152" s="37" t="s">
        <v>133</v>
      </c>
      <c r="H152" s="37" t="s">
        <v>134</v>
      </c>
      <c r="I152" s="120">
        <v>41640</v>
      </c>
      <c r="J152" s="120">
        <v>43159</v>
      </c>
      <c r="K152" s="37" t="s">
        <v>1634</v>
      </c>
      <c r="L152" s="121">
        <v>3564592.78</v>
      </c>
      <c r="M152" s="121">
        <v>3000000</v>
      </c>
      <c r="N152" s="122">
        <v>2550000</v>
      </c>
    </row>
    <row r="153" spans="1:14" ht="90.75" customHeight="1" x14ac:dyDescent="0.25">
      <c r="A153" s="75">
        <v>150</v>
      </c>
      <c r="B153" s="37" t="s">
        <v>1635</v>
      </c>
      <c r="C153" s="119" t="s">
        <v>3909</v>
      </c>
      <c r="D153" s="37" t="s">
        <v>990</v>
      </c>
      <c r="E153" s="37" t="s">
        <v>928</v>
      </c>
      <c r="F153" s="37" t="s">
        <v>216</v>
      </c>
      <c r="G153" s="37" t="s">
        <v>217</v>
      </c>
      <c r="H153" s="37" t="s">
        <v>2490</v>
      </c>
      <c r="I153" s="120">
        <v>41640</v>
      </c>
      <c r="J153" s="120">
        <v>43830</v>
      </c>
      <c r="K153" s="37" t="s">
        <v>2491</v>
      </c>
      <c r="L153" s="121">
        <v>6562388.5899999999</v>
      </c>
      <c r="M153" s="121">
        <v>3266796.34</v>
      </c>
      <c r="N153" s="122">
        <v>2776776.88</v>
      </c>
    </row>
    <row r="154" spans="1:14" ht="122.25" customHeight="1" x14ac:dyDescent="0.25">
      <c r="A154" s="75">
        <v>151</v>
      </c>
      <c r="B154" s="37" t="s">
        <v>1636</v>
      </c>
      <c r="C154" s="119" t="s">
        <v>3910</v>
      </c>
      <c r="D154" s="37" t="s">
        <v>987</v>
      </c>
      <c r="E154" s="37" t="s">
        <v>923</v>
      </c>
      <c r="F154" s="37" t="s">
        <v>201</v>
      </c>
      <c r="G154" s="37" t="s">
        <v>202</v>
      </c>
      <c r="H154" s="37" t="s">
        <v>203</v>
      </c>
      <c r="I154" s="120">
        <v>41640</v>
      </c>
      <c r="J154" s="120">
        <v>43465</v>
      </c>
      <c r="K154" s="37" t="s">
        <v>2492</v>
      </c>
      <c r="L154" s="121">
        <v>2592384.86</v>
      </c>
      <c r="M154" s="121">
        <v>2589309.86</v>
      </c>
      <c r="N154" s="122">
        <v>2200913.38</v>
      </c>
    </row>
    <row r="155" spans="1:14" ht="146.25" x14ac:dyDescent="0.25">
      <c r="A155" s="75">
        <v>152</v>
      </c>
      <c r="B155" s="37" t="s">
        <v>1637</v>
      </c>
      <c r="C155" s="119" t="s">
        <v>1638</v>
      </c>
      <c r="D155" s="37" t="s">
        <v>972</v>
      </c>
      <c r="E155" s="37" t="s">
        <v>923</v>
      </c>
      <c r="F155" s="37" t="s">
        <v>172</v>
      </c>
      <c r="G155" s="37" t="s">
        <v>173</v>
      </c>
      <c r="H155" s="37" t="s">
        <v>174</v>
      </c>
      <c r="I155" s="120">
        <v>41640</v>
      </c>
      <c r="J155" s="120">
        <v>43404</v>
      </c>
      <c r="K155" s="37" t="s">
        <v>3284</v>
      </c>
      <c r="L155" s="121">
        <v>1361787.02</v>
      </c>
      <c r="M155" s="121">
        <v>1361787.02</v>
      </c>
      <c r="N155" s="122">
        <v>1157518.96</v>
      </c>
    </row>
    <row r="156" spans="1:14" ht="99" customHeight="1" x14ac:dyDescent="0.25">
      <c r="A156" s="75">
        <v>153</v>
      </c>
      <c r="B156" s="37" t="s">
        <v>1639</v>
      </c>
      <c r="C156" s="119" t="s">
        <v>1640</v>
      </c>
      <c r="D156" s="37" t="s">
        <v>929</v>
      </c>
      <c r="E156" s="37" t="s">
        <v>930</v>
      </c>
      <c r="F156" s="37" t="s">
        <v>92</v>
      </c>
      <c r="G156" s="37" t="s">
        <v>93</v>
      </c>
      <c r="H156" s="37" t="s">
        <v>1307</v>
      </c>
      <c r="I156" s="120">
        <v>41640</v>
      </c>
      <c r="J156" s="120">
        <v>43343</v>
      </c>
      <c r="K156" s="37" t="s">
        <v>2493</v>
      </c>
      <c r="L156" s="121">
        <v>2992317.13</v>
      </c>
      <c r="M156" s="121">
        <v>2992317.13</v>
      </c>
      <c r="N156" s="122">
        <v>2543469.56</v>
      </c>
    </row>
    <row r="157" spans="1:14" ht="91.5" customHeight="1" x14ac:dyDescent="0.25">
      <c r="A157" s="75">
        <v>154</v>
      </c>
      <c r="B157" s="37" t="s">
        <v>1641</v>
      </c>
      <c r="C157" s="119" t="s">
        <v>3911</v>
      </c>
      <c r="D157" s="37" t="s">
        <v>1642</v>
      </c>
      <c r="E157" s="37" t="s">
        <v>969</v>
      </c>
      <c r="F157" s="37" t="s">
        <v>529</v>
      </c>
      <c r="G157" s="37" t="s">
        <v>530</v>
      </c>
      <c r="H157" s="37" t="s">
        <v>1643</v>
      </c>
      <c r="I157" s="120">
        <v>41640</v>
      </c>
      <c r="J157" s="120">
        <v>43373</v>
      </c>
      <c r="K157" s="37" t="s">
        <v>2494</v>
      </c>
      <c r="L157" s="121">
        <v>1448524.92</v>
      </c>
      <c r="M157" s="121">
        <v>1435876.93</v>
      </c>
      <c r="N157" s="122">
        <v>1220495.3899999999</v>
      </c>
    </row>
    <row r="158" spans="1:14" ht="93" customHeight="1" x14ac:dyDescent="0.25">
      <c r="A158" s="75">
        <v>155</v>
      </c>
      <c r="B158" s="37" t="s">
        <v>1644</v>
      </c>
      <c r="C158" s="119" t="s">
        <v>1645</v>
      </c>
      <c r="D158" s="37" t="s">
        <v>1646</v>
      </c>
      <c r="E158" s="37" t="s">
        <v>901</v>
      </c>
      <c r="F158" s="37" t="s">
        <v>1647</v>
      </c>
      <c r="G158" s="37" t="s">
        <v>1648</v>
      </c>
      <c r="H158" s="37" t="s">
        <v>1649</v>
      </c>
      <c r="I158" s="120">
        <v>41640</v>
      </c>
      <c r="J158" s="120">
        <v>43890</v>
      </c>
      <c r="K158" s="37" t="s">
        <v>1650</v>
      </c>
      <c r="L158" s="121">
        <v>11311347.609999999</v>
      </c>
      <c r="M158" s="121">
        <v>6999237.6200000001</v>
      </c>
      <c r="N158" s="122">
        <v>5949351.96</v>
      </c>
    </row>
    <row r="159" spans="1:14" ht="236.25" x14ac:dyDescent="0.25">
      <c r="A159" s="75">
        <v>156</v>
      </c>
      <c r="B159" s="37" t="s">
        <v>1651</v>
      </c>
      <c r="C159" s="119" t="s">
        <v>1652</v>
      </c>
      <c r="D159" s="37" t="s">
        <v>1653</v>
      </c>
      <c r="E159" s="37" t="s">
        <v>948</v>
      </c>
      <c r="F159" s="37" t="s">
        <v>137</v>
      </c>
      <c r="G159" s="37" t="s">
        <v>138</v>
      </c>
      <c r="H159" s="37" t="s">
        <v>139</v>
      </c>
      <c r="I159" s="120">
        <v>41640</v>
      </c>
      <c r="J159" s="120">
        <v>43434</v>
      </c>
      <c r="K159" s="37" t="s">
        <v>2495</v>
      </c>
      <c r="L159" s="121">
        <v>2693177.73</v>
      </c>
      <c r="M159" s="121">
        <v>2693177.73</v>
      </c>
      <c r="N159" s="122">
        <v>2289201.0299999998</v>
      </c>
    </row>
    <row r="160" spans="1:14" ht="93.75" customHeight="1" x14ac:dyDescent="0.25">
      <c r="A160" s="75">
        <v>157</v>
      </c>
      <c r="B160" s="37" t="s">
        <v>1654</v>
      </c>
      <c r="C160" s="119" t="s">
        <v>3912</v>
      </c>
      <c r="D160" s="37" t="s">
        <v>1655</v>
      </c>
      <c r="E160" s="37" t="s">
        <v>969</v>
      </c>
      <c r="F160" s="37" t="s">
        <v>1656</v>
      </c>
      <c r="G160" s="37" t="s">
        <v>1657</v>
      </c>
      <c r="H160" s="37" t="s">
        <v>1658</v>
      </c>
      <c r="I160" s="120">
        <v>41640</v>
      </c>
      <c r="J160" s="120">
        <v>43220</v>
      </c>
      <c r="K160" s="37" t="s">
        <v>2496</v>
      </c>
      <c r="L160" s="121">
        <v>816370</v>
      </c>
      <c r="M160" s="121">
        <v>816370</v>
      </c>
      <c r="N160" s="122">
        <v>693914.5</v>
      </c>
    </row>
    <row r="161" spans="1:14" ht="45" x14ac:dyDescent="0.25">
      <c r="A161" s="75">
        <v>158</v>
      </c>
      <c r="B161" s="37" t="s">
        <v>1659</v>
      </c>
      <c r="C161" s="119" t="s">
        <v>1660</v>
      </c>
      <c r="D161" s="37" t="s">
        <v>1661</v>
      </c>
      <c r="E161" s="37" t="s">
        <v>948</v>
      </c>
      <c r="F161" s="37" t="s">
        <v>1662</v>
      </c>
      <c r="G161" s="37" t="s">
        <v>1663</v>
      </c>
      <c r="H161" s="37" t="s">
        <v>1664</v>
      </c>
      <c r="I161" s="120">
        <v>41640</v>
      </c>
      <c r="J161" s="120">
        <v>43373</v>
      </c>
      <c r="K161" s="37" t="s">
        <v>1665</v>
      </c>
      <c r="L161" s="121">
        <v>2480323.02</v>
      </c>
      <c r="M161" s="121">
        <v>2473459.84</v>
      </c>
      <c r="N161" s="122">
        <v>2102440.86</v>
      </c>
    </row>
    <row r="162" spans="1:14" ht="56.25" x14ac:dyDescent="0.25">
      <c r="A162" s="75">
        <v>159</v>
      </c>
      <c r="B162" s="37" t="s">
        <v>1666</v>
      </c>
      <c r="C162" s="119" t="s">
        <v>1667</v>
      </c>
      <c r="D162" s="37" t="s">
        <v>899</v>
      </c>
      <c r="E162" s="37" t="s">
        <v>894</v>
      </c>
      <c r="F162" s="37" t="s">
        <v>395</v>
      </c>
      <c r="G162" s="37" t="s">
        <v>48</v>
      </c>
      <c r="H162" s="37" t="s">
        <v>49</v>
      </c>
      <c r="I162" s="120">
        <v>41640</v>
      </c>
      <c r="J162" s="120">
        <v>43465</v>
      </c>
      <c r="K162" s="37" t="s">
        <v>1668</v>
      </c>
      <c r="L162" s="121">
        <v>2048070.91</v>
      </c>
      <c r="M162" s="121">
        <v>2048070.91</v>
      </c>
      <c r="N162" s="122">
        <v>1740860.27</v>
      </c>
    </row>
    <row r="163" spans="1:14" ht="64.5" customHeight="1" x14ac:dyDescent="0.25">
      <c r="A163" s="75">
        <v>160</v>
      </c>
      <c r="B163" s="37" t="s">
        <v>1669</v>
      </c>
      <c r="C163" s="119" t="s">
        <v>3913</v>
      </c>
      <c r="D163" s="37" t="s">
        <v>1670</v>
      </c>
      <c r="E163" s="37" t="s">
        <v>930</v>
      </c>
      <c r="F163" s="37" t="s">
        <v>1671</v>
      </c>
      <c r="G163" s="37" t="s">
        <v>1672</v>
      </c>
      <c r="H163" s="37" t="s">
        <v>1673</v>
      </c>
      <c r="I163" s="120">
        <v>41640</v>
      </c>
      <c r="J163" s="120">
        <v>44439</v>
      </c>
      <c r="K163" s="37" t="s">
        <v>1674</v>
      </c>
      <c r="L163" s="121">
        <v>7964999.2199999997</v>
      </c>
      <c r="M163" s="121">
        <v>6550247.7800000003</v>
      </c>
      <c r="N163" s="122">
        <v>5567710.6100000003</v>
      </c>
    </row>
    <row r="164" spans="1:14" ht="99" customHeight="1" x14ac:dyDescent="0.25">
      <c r="A164" s="75">
        <v>161</v>
      </c>
      <c r="B164" s="37" t="s">
        <v>1675</v>
      </c>
      <c r="C164" s="119" t="s">
        <v>1676</v>
      </c>
      <c r="D164" s="37" t="s">
        <v>1677</v>
      </c>
      <c r="E164" s="37" t="s">
        <v>912</v>
      </c>
      <c r="F164" s="37" t="s">
        <v>183</v>
      </c>
      <c r="G164" s="37" t="s">
        <v>184</v>
      </c>
      <c r="H164" s="37" t="s">
        <v>185</v>
      </c>
      <c r="I164" s="120">
        <v>41640</v>
      </c>
      <c r="J164" s="120">
        <v>43373</v>
      </c>
      <c r="K164" s="37" t="s">
        <v>1678</v>
      </c>
      <c r="L164" s="121">
        <v>2787870.07</v>
      </c>
      <c r="M164" s="121">
        <v>2784180.07</v>
      </c>
      <c r="N164" s="122">
        <v>2366553.0499999998</v>
      </c>
    </row>
    <row r="165" spans="1:14" ht="78" customHeight="1" x14ac:dyDescent="0.25">
      <c r="A165" s="75">
        <v>162</v>
      </c>
      <c r="B165" s="37" t="s">
        <v>1679</v>
      </c>
      <c r="C165" s="119" t="s">
        <v>1680</v>
      </c>
      <c r="D165" s="37" t="s">
        <v>1681</v>
      </c>
      <c r="E165" s="37" t="s">
        <v>967</v>
      </c>
      <c r="F165" s="37" t="s">
        <v>306</v>
      </c>
      <c r="G165" s="37" t="s">
        <v>307</v>
      </c>
      <c r="H165" s="37" t="s">
        <v>1682</v>
      </c>
      <c r="I165" s="120">
        <v>41640</v>
      </c>
      <c r="J165" s="120">
        <v>43496</v>
      </c>
      <c r="K165" s="37" t="s">
        <v>1683</v>
      </c>
      <c r="L165" s="121">
        <v>1812886.99</v>
      </c>
      <c r="M165" s="121">
        <v>1515311.25</v>
      </c>
      <c r="N165" s="122">
        <v>1288014.56</v>
      </c>
    </row>
    <row r="166" spans="1:14" ht="62.25" customHeight="1" x14ac:dyDescent="0.25">
      <c r="A166" s="75">
        <v>163</v>
      </c>
      <c r="B166" s="37" t="s">
        <v>1684</v>
      </c>
      <c r="C166" s="119" t="s">
        <v>1685</v>
      </c>
      <c r="D166" s="37" t="s">
        <v>1686</v>
      </c>
      <c r="E166" s="37" t="s">
        <v>948</v>
      </c>
      <c r="F166" s="37" t="s">
        <v>1687</v>
      </c>
      <c r="G166" s="37" t="s">
        <v>1663</v>
      </c>
      <c r="H166" s="37" t="s">
        <v>1688</v>
      </c>
      <c r="I166" s="120">
        <v>41640</v>
      </c>
      <c r="J166" s="120">
        <v>44377</v>
      </c>
      <c r="K166" s="37" t="s">
        <v>1689</v>
      </c>
      <c r="L166" s="121">
        <v>7690051.5199999996</v>
      </c>
      <c r="M166" s="121">
        <v>6846685.5</v>
      </c>
      <c r="N166" s="122">
        <v>5819682.6699999999</v>
      </c>
    </row>
    <row r="167" spans="1:14" ht="46.5" customHeight="1" x14ac:dyDescent="0.25">
      <c r="A167" s="75">
        <v>164</v>
      </c>
      <c r="B167" s="37" t="s">
        <v>1690</v>
      </c>
      <c r="C167" s="119" t="s">
        <v>1691</v>
      </c>
      <c r="D167" s="37" t="s">
        <v>945</v>
      </c>
      <c r="E167" s="37" t="s">
        <v>894</v>
      </c>
      <c r="F167" s="37" t="s">
        <v>127</v>
      </c>
      <c r="G167" s="37" t="s">
        <v>128</v>
      </c>
      <c r="H167" s="37" t="s">
        <v>1321</v>
      </c>
      <c r="I167" s="120">
        <v>41640</v>
      </c>
      <c r="J167" s="120">
        <v>43373</v>
      </c>
      <c r="K167" s="37" t="s">
        <v>1692</v>
      </c>
      <c r="L167" s="121">
        <v>2171837.73</v>
      </c>
      <c r="M167" s="121">
        <v>1691465</v>
      </c>
      <c r="N167" s="122">
        <v>1437745.25</v>
      </c>
    </row>
    <row r="168" spans="1:14" ht="67.5" x14ac:dyDescent="0.25">
      <c r="A168" s="75">
        <v>165</v>
      </c>
      <c r="B168" s="37" t="s">
        <v>1693</v>
      </c>
      <c r="C168" s="119" t="s">
        <v>1694</v>
      </c>
      <c r="D168" s="37" t="s">
        <v>1695</v>
      </c>
      <c r="E168" s="37" t="s">
        <v>930</v>
      </c>
      <c r="F168" s="37" t="s">
        <v>298</v>
      </c>
      <c r="G168" s="37" t="s">
        <v>299</v>
      </c>
      <c r="H168" s="37" t="s">
        <v>1696</v>
      </c>
      <c r="I168" s="120">
        <v>41640</v>
      </c>
      <c r="J168" s="120">
        <v>43312</v>
      </c>
      <c r="K168" s="37" t="s">
        <v>2497</v>
      </c>
      <c r="L168" s="121">
        <v>1299085.94</v>
      </c>
      <c r="M168" s="121">
        <v>1298286.44</v>
      </c>
      <c r="N168" s="122">
        <v>1103543.47</v>
      </c>
    </row>
    <row r="169" spans="1:14" ht="48" customHeight="1" x14ac:dyDescent="0.25">
      <c r="A169" s="75">
        <v>166</v>
      </c>
      <c r="B169" s="37" t="s">
        <v>1697</v>
      </c>
      <c r="C169" s="119" t="s">
        <v>1698</v>
      </c>
      <c r="D169" s="37" t="s">
        <v>1699</v>
      </c>
      <c r="E169" s="37" t="s">
        <v>912</v>
      </c>
      <c r="F169" s="37" t="s">
        <v>237</v>
      </c>
      <c r="G169" s="37" t="s">
        <v>1700</v>
      </c>
      <c r="H169" s="37" t="s">
        <v>1701</v>
      </c>
      <c r="I169" s="120">
        <v>41640</v>
      </c>
      <c r="J169" s="120">
        <v>43799</v>
      </c>
      <c r="K169" s="37" t="s">
        <v>1702</v>
      </c>
      <c r="L169" s="121">
        <v>19123243.07</v>
      </c>
      <c r="M169" s="121">
        <v>7000000</v>
      </c>
      <c r="N169" s="122">
        <v>5950000</v>
      </c>
    </row>
    <row r="170" spans="1:14" ht="124.5" customHeight="1" x14ac:dyDescent="0.25">
      <c r="A170" s="75">
        <v>167</v>
      </c>
      <c r="B170" s="37" t="s">
        <v>1703</v>
      </c>
      <c r="C170" s="119" t="s">
        <v>1704</v>
      </c>
      <c r="D170" s="37" t="s">
        <v>1705</v>
      </c>
      <c r="E170" s="37" t="s">
        <v>896</v>
      </c>
      <c r="F170" s="37" t="s">
        <v>320</v>
      </c>
      <c r="G170" s="37" t="s">
        <v>321</v>
      </c>
      <c r="H170" s="37" t="s">
        <v>1706</v>
      </c>
      <c r="I170" s="120">
        <v>41640</v>
      </c>
      <c r="J170" s="120">
        <v>43404</v>
      </c>
      <c r="K170" s="37" t="s">
        <v>3285</v>
      </c>
      <c r="L170" s="121">
        <v>5261568.03</v>
      </c>
      <c r="M170" s="121">
        <v>5187352.99</v>
      </c>
      <c r="N170" s="122">
        <v>4409250.04</v>
      </c>
    </row>
    <row r="171" spans="1:14" ht="56.25" x14ac:dyDescent="0.25">
      <c r="A171" s="75">
        <v>168</v>
      </c>
      <c r="B171" s="37" t="s">
        <v>1707</v>
      </c>
      <c r="C171" s="119" t="s">
        <v>1708</v>
      </c>
      <c r="D171" s="37" t="s">
        <v>1709</v>
      </c>
      <c r="E171" s="37" t="s">
        <v>920</v>
      </c>
      <c r="F171" s="37" t="s">
        <v>1710</v>
      </c>
      <c r="G171" s="37" t="s">
        <v>1711</v>
      </c>
      <c r="H171" s="37" t="s">
        <v>1712</v>
      </c>
      <c r="I171" s="120">
        <v>41640</v>
      </c>
      <c r="J171" s="120">
        <v>43434</v>
      </c>
      <c r="K171" s="37" t="s">
        <v>1713</v>
      </c>
      <c r="L171" s="121">
        <v>3999396.2</v>
      </c>
      <c r="M171" s="121">
        <v>3830651.6</v>
      </c>
      <c r="N171" s="122">
        <v>3256053.86</v>
      </c>
    </row>
    <row r="172" spans="1:14" ht="59.25" customHeight="1" x14ac:dyDescent="0.25">
      <c r="A172" s="75">
        <v>169</v>
      </c>
      <c r="B172" s="37" t="s">
        <v>1714</v>
      </c>
      <c r="C172" s="119" t="s">
        <v>1715</v>
      </c>
      <c r="D172" s="37" t="s">
        <v>973</v>
      </c>
      <c r="E172" s="37" t="s">
        <v>923</v>
      </c>
      <c r="F172" s="37" t="s">
        <v>177</v>
      </c>
      <c r="G172" s="37" t="s">
        <v>178</v>
      </c>
      <c r="H172" s="37" t="s">
        <v>179</v>
      </c>
      <c r="I172" s="120">
        <v>41640</v>
      </c>
      <c r="J172" s="120">
        <v>43830</v>
      </c>
      <c r="K172" s="37" t="s">
        <v>1716</v>
      </c>
      <c r="L172" s="121">
        <v>4735369.88</v>
      </c>
      <c r="M172" s="121">
        <v>2990680.52</v>
      </c>
      <c r="N172" s="122">
        <v>2542078.44</v>
      </c>
    </row>
    <row r="173" spans="1:14" ht="78.75" x14ac:dyDescent="0.25">
      <c r="A173" s="75">
        <v>170</v>
      </c>
      <c r="B173" s="37" t="s">
        <v>1717</v>
      </c>
      <c r="C173" s="119" t="s">
        <v>1718</v>
      </c>
      <c r="D173" s="37" t="s">
        <v>1719</v>
      </c>
      <c r="E173" s="37" t="s">
        <v>909</v>
      </c>
      <c r="F173" s="37" t="s">
        <v>1097</v>
      </c>
      <c r="G173" s="37" t="s">
        <v>1098</v>
      </c>
      <c r="H173" s="37" t="s">
        <v>1136</v>
      </c>
      <c r="I173" s="120">
        <v>41640</v>
      </c>
      <c r="J173" s="120">
        <v>43190</v>
      </c>
      <c r="K173" s="37" t="s">
        <v>1720</v>
      </c>
      <c r="L173" s="121">
        <v>3004500</v>
      </c>
      <c r="M173" s="121">
        <v>3000000</v>
      </c>
      <c r="N173" s="122">
        <v>2400000</v>
      </c>
    </row>
    <row r="174" spans="1:14" ht="33.75" x14ac:dyDescent="0.25">
      <c r="A174" s="75">
        <v>171</v>
      </c>
      <c r="B174" s="37" t="s">
        <v>1721</v>
      </c>
      <c r="C174" s="119" t="s">
        <v>3914</v>
      </c>
      <c r="D174" s="37" t="s">
        <v>1722</v>
      </c>
      <c r="E174" s="37" t="s">
        <v>928</v>
      </c>
      <c r="F174" s="37" t="s">
        <v>399</v>
      </c>
      <c r="G174" s="37" t="s">
        <v>400</v>
      </c>
      <c r="H174" s="37" t="s">
        <v>1723</v>
      </c>
      <c r="I174" s="120">
        <v>41640</v>
      </c>
      <c r="J174" s="120">
        <v>43343</v>
      </c>
      <c r="K174" s="37" t="s">
        <v>1724</v>
      </c>
      <c r="L174" s="121">
        <v>1680551.37</v>
      </c>
      <c r="M174" s="121">
        <v>1664936.37</v>
      </c>
      <c r="N174" s="122">
        <v>1415195.91</v>
      </c>
    </row>
    <row r="175" spans="1:14" ht="61.5" customHeight="1" x14ac:dyDescent="0.25">
      <c r="A175" s="75">
        <v>172</v>
      </c>
      <c r="B175" s="37" t="s">
        <v>1725</v>
      </c>
      <c r="C175" s="119" t="s">
        <v>1726</v>
      </c>
      <c r="D175" s="37" t="s">
        <v>1727</v>
      </c>
      <c r="E175" s="37" t="s">
        <v>969</v>
      </c>
      <c r="F175" s="37" t="s">
        <v>269</v>
      </c>
      <c r="G175" s="37" t="s">
        <v>270</v>
      </c>
      <c r="H175" s="37" t="s">
        <v>1728</v>
      </c>
      <c r="I175" s="120">
        <v>41640</v>
      </c>
      <c r="J175" s="120">
        <v>43404</v>
      </c>
      <c r="K175" s="37" t="s">
        <v>1729</v>
      </c>
      <c r="L175" s="121">
        <v>4477926.51</v>
      </c>
      <c r="M175" s="121">
        <v>4409701.2300000004</v>
      </c>
      <c r="N175" s="122">
        <v>3748246.04</v>
      </c>
    </row>
    <row r="176" spans="1:14" ht="69" customHeight="1" x14ac:dyDescent="0.25">
      <c r="A176" s="75">
        <v>173</v>
      </c>
      <c r="B176" s="37" t="s">
        <v>1730</v>
      </c>
      <c r="C176" s="119" t="s">
        <v>1731</v>
      </c>
      <c r="D176" s="37" t="s">
        <v>989</v>
      </c>
      <c r="E176" s="37" t="s">
        <v>928</v>
      </c>
      <c r="F176" s="37" t="s">
        <v>210</v>
      </c>
      <c r="G176" s="37" t="s">
        <v>211</v>
      </c>
      <c r="H176" s="37" t="s">
        <v>212</v>
      </c>
      <c r="I176" s="120">
        <v>41640</v>
      </c>
      <c r="J176" s="120">
        <v>43661</v>
      </c>
      <c r="K176" s="37" t="s">
        <v>1732</v>
      </c>
      <c r="L176" s="121">
        <v>2335984</v>
      </c>
      <c r="M176" s="121">
        <v>2335184</v>
      </c>
      <c r="N176" s="122">
        <v>1984906.4</v>
      </c>
    </row>
    <row r="177" spans="1:14" ht="90" x14ac:dyDescent="0.25">
      <c r="A177" s="75">
        <v>174</v>
      </c>
      <c r="B177" s="37" t="s">
        <v>1733</v>
      </c>
      <c r="C177" s="119" t="s">
        <v>1734</v>
      </c>
      <c r="D177" s="37" t="s">
        <v>1735</v>
      </c>
      <c r="E177" s="37" t="s">
        <v>933</v>
      </c>
      <c r="F177" s="37" t="s">
        <v>447</v>
      </c>
      <c r="G177" s="37" t="s">
        <v>448</v>
      </c>
      <c r="H177" s="37" t="s">
        <v>1736</v>
      </c>
      <c r="I177" s="120">
        <v>41640</v>
      </c>
      <c r="J177" s="120">
        <v>43616</v>
      </c>
      <c r="K177" s="37" t="s">
        <v>1737</v>
      </c>
      <c r="L177" s="121">
        <v>3846063.41</v>
      </c>
      <c r="M177" s="121">
        <v>3712052.64</v>
      </c>
      <c r="N177" s="122">
        <v>3155244.74</v>
      </c>
    </row>
    <row r="178" spans="1:14" ht="42.75" customHeight="1" x14ac:dyDescent="0.25">
      <c r="A178" s="75">
        <v>175</v>
      </c>
      <c r="B178" s="37" t="s">
        <v>1252</v>
      </c>
      <c r="C178" s="119" t="s">
        <v>1253</v>
      </c>
      <c r="D178" s="37" t="s">
        <v>1254</v>
      </c>
      <c r="E178" s="37" t="s">
        <v>901</v>
      </c>
      <c r="F178" s="37" t="s">
        <v>282</v>
      </c>
      <c r="G178" s="37" t="s">
        <v>283</v>
      </c>
      <c r="H178" s="37" t="s">
        <v>1738</v>
      </c>
      <c r="I178" s="120">
        <v>41640</v>
      </c>
      <c r="J178" s="120">
        <v>43585</v>
      </c>
      <c r="K178" s="37" t="s">
        <v>1255</v>
      </c>
      <c r="L178" s="121">
        <v>12871359.130000001</v>
      </c>
      <c r="M178" s="121">
        <v>10000000</v>
      </c>
      <c r="N178" s="122">
        <v>8500000</v>
      </c>
    </row>
    <row r="179" spans="1:14" ht="45" x14ac:dyDescent="0.25">
      <c r="A179" s="75">
        <v>176</v>
      </c>
      <c r="B179" s="37" t="s">
        <v>1739</v>
      </c>
      <c r="C179" s="119" t="s">
        <v>1171</v>
      </c>
      <c r="D179" s="37" t="s">
        <v>1172</v>
      </c>
      <c r="E179" s="37" t="s">
        <v>906</v>
      </c>
      <c r="F179" s="37" t="s">
        <v>1173</v>
      </c>
      <c r="G179" s="37" t="s">
        <v>1174</v>
      </c>
      <c r="H179" s="37" t="s">
        <v>1175</v>
      </c>
      <c r="I179" s="120">
        <v>41640</v>
      </c>
      <c r="J179" s="120">
        <v>43100</v>
      </c>
      <c r="K179" s="37" t="s">
        <v>1132</v>
      </c>
      <c r="L179" s="121">
        <v>1283831</v>
      </c>
      <c r="M179" s="121">
        <v>1000000</v>
      </c>
      <c r="N179" s="122">
        <v>850000</v>
      </c>
    </row>
    <row r="180" spans="1:14" ht="33.75" x14ac:dyDescent="0.25">
      <c r="A180" s="75">
        <v>177</v>
      </c>
      <c r="B180" s="37" t="s">
        <v>1740</v>
      </c>
      <c r="C180" s="119" t="s">
        <v>1188</v>
      </c>
      <c r="D180" s="37" t="s">
        <v>1189</v>
      </c>
      <c r="E180" s="37" t="s">
        <v>939</v>
      </c>
      <c r="F180" s="37" t="s">
        <v>1190</v>
      </c>
      <c r="G180" s="37" t="s">
        <v>1191</v>
      </c>
      <c r="H180" s="37" t="s">
        <v>1192</v>
      </c>
      <c r="I180" s="120">
        <v>41640</v>
      </c>
      <c r="J180" s="120">
        <v>43327</v>
      </c>
      <c r="K180" s="37" t="s">
        <v>1193</v>
      </c>
      <c r="L180" s="121">
        <v>1239670</v>
      </c>
      <c r="M180" s="121">
        <v>1107502.94</v>
      </c>
      <c r="N180" s="122">
        <v>941377.49</v>
      </c>
    </row>
    <row r="181" spans="1:14" ht="33.75" x14ac:dyDescent="0.25">
      <c r="A181" s="75">
        <v>178</v>
      </c>
      <c r="B181" s="37" t="s">
        <v>1741</v>
      </c>
      <c r="C181" s="119" t="s">
        <v>1742</v>
      </c>
      <c r="D181" s="37" t="s">
        <v>1743</v>
      </c>
      <c r="E181" s="37" t="s">
        <v>912</v>
      </c>
      <c r="F181" s="37" t="s">
        <v>237</v>
      </c>
      <c r="G181" s="37" t="s">
        <v>751</v>
      </c>
      <c r="H181" s="37" t="s">
        <v>1744</v>
      </c>
      <c r="I181" s="120">
        <v>41640</v>
      </c>
      <c r="J181" s="120">
        <v>44196</v>
      </c>
      <c r="K181" s="37" t="s">
        <v>3257</v>
      </c>
      <c r="L181" s="121">
        <v>8085000</v>
      </c>
      <c r="M181" s="121">
        <v>8085000</v>
      </c>
      <c r="N181" s="122">
        <v>6872250</v>
      </c>
    </row>
    <row r="182" spans="1:14" ht="78.75" x14ac:dyDescent="0.25">
      <c r="A182" s="75">
        <v>179</v>
      </c>
      <c r="B182" s="37" t="s">
        <v>1745</v>
      </c>
      <c r="C182" s="119" t="s">
        <v>1746</v>
      </c>
      <c r="D182" s="37" t="s">
        <v>1747</v>
      </c>
      <c r="E182" s="37" t="s">
        <v>939</v>
      </c>
      <c r="F182" s="37" t="s">
        <v>1748</v>
      </c>
      <c r="G182" s="37" t="s">
        <v>1749</v>
      </c>
      <c r="H182" s="37" t="s">
        <v>1750</v>
      </c>
      <c r="I182" s="120">
        <v>41640</v>
      </c>
      <c r="J182" s="120">
        <v>43524</v>
      </c>
      <c r="K182" s="37" t="s">
        <v>2498</v>
      </c>
      <c r="L182" s="121">
        <v>5026969.3899999997</v>
      </c>
      <c r="M182" s="121">
        <v>4301438.4000000004</v>
      </c>
      <c r="N182" s="122">
        <v>3656222.64</v>
      </c>
    </row>
    <row r="183" spans="1:14" ht="74.25" customHeight="1" x14ac:dyDescent="0.25">
      <c r="A183" s="75">
        <v>180</v>
      </c>
      <c r="B183" s="37" t="s">
        <v>1751</v>
      </c>
      <c r="C183" s="119" t="s">
        <v>1752</v>
      </c>
      <c r="D183" s="37" t="s">
        <v>1753</v>
      </c>
      <c r="E183" s="37" t="s">
        <v>928</v>
      </c>
      <c r="F183" s="37" t="s">
        <v>350</v>
      </c>
      <c r="G183" s="37" t="s">
        <v>351</v>
      </c>
      <c r="H183" s="37" t="s">
        <v>1754</v>
      </c>
      <c r="I183" s="120">
        <v>41640</v>
      </c>
      <c r="J183" s="120">
        <v>43465</v>
      </c>
      <c r="K183" s="37" t="s">
        <v>2499</v>
      </c>
      <c r="L183" s="121">
        <v>1161238.67</v>
      </c>
      <c r="M183" s="121">
        <v>1161238.67</v>
      </c>
      <c r="N183" s="122">
        <v>987052.86</v>
      </c>
    </row>
    <row r="184" spans="1:14" ht="72.75" customHeight="1" x14ac:dyDescent="0.25">
      <c r="A184" s="75">
        <v>181</v>
      </c>
      <c r="B184" s="37" t="s">
        <v>2216</v>
      </c>
      <c r="C184" s="119" t="s">
        <v>2217</v>
      </c>
      <c r="D184" s="37" t="s">
        <v>2218</v>
      </c>
      <c r="E184" s="37" t="s">
        <v>923</v>
      </c>
      <c r="F184" s="37" t="s">
        <v>670</v>
      </c>
      <c r="G184" s="37" t="s">
        <v>2219</v>
      </c>
      <c r="H184" s="37" t="s">
        <v>2228</v>
      </c>
      <c r="I184" s="120">
        <v>41640</v>
      </c>
      <c r="J184" s="120">
        <v>43646</v>
      </c>
      <c r="K184" s="37" t="s">
        <v>2500</v>
      </c>
      <c r="L184" s="121">
        <v>29785585.859999999</v>
      </c>
      <c r="M184" s="121">
        <v>9999989.9800000004</v>
      </c>
      <c r="N184" s="122">
        <v>8499991.4800000004</v>
      </c>
    </row>
    <row r="185" spans="1:14" ht="65.25" customHeight="1" x14ac:dyDescent="0.25">
      <c r="A185" s="75">
        <v>182</v>
      </c>
      <c r="B185" s="37" t="s">
        <v>1755</v>
      </c>
      <c r="C185" s="119" t="s">
        <v>3915</v>
      </c>
      <c r="D185" s="37" t="s">
        <v>1756</v>
      </c>
      <c r="E185" s="37" t="s">
        <v>1757</v>
      </c>
      <c r="F185" s="37" t="s">
        <v>347</v>
      </c>
      <c r="G185" s="37" t="s">
        <v>1758</v>
      </c>
      <c r="H185" s="37" t="s">
        <v>1759</v>
      </c>
      <c r="I185" s="120">
        <v>41640</v>
      </c>
      <c r="J185" s="120">
        <v>44286</v>
      </c>
      <c r="K185" s="37" t="s">
        <v>2501</v>
      </c>
      <c r="L185" s="121">
        <v>12593842.84</v>
      </c>
      <c r="M185" s="121">
        <v>9448077.4299999997</v>
      </c>
      <c r="N185" s="122">
        <v>8030865.8099999996</v>
      </c>
    </row>
    <row r="186" spans="1:14" ht="53.25" customHeight="1" x14ac:dyDescent="0.25">
      <c r="A186" s="75">
        <v>183</v>
      </c>
      <c r="B186" s="37" t="s">
        <v>2220</v>
      </c>
      <c r="C186" s="119" t="s">
        <v>2221</v>
      </c>
      <c r="D186" s="37" t="s">
        <v>2222</v>
      </c>
      <c r="E186" s="37" t="s">
        <v>967</v>
      </c>
      <c r="F186" s="37" t="s">
        <v>2223</v>
      </c>
      <c r="G186" s="37" t="s">
        <v>2502</v>
      </c>
      <c r="H186" s="37" t="s">
        <v>2224</v>
      </c>
      <c r="I186" s="120">
        <v>41640</v>
      </c>
      <c r="J186" s="120">
        <v>43448</v>
      </c>
      <c r="K186" s="37" t="s">
        <v>1132</v>
      </c>
      <c r="L186" s="121">
        <v>2044196.04</v>
      </c>
      <c r="M186" s="121">
        <v>1000000</v>
      </c>
      <c r="N186" s="122">
        <v>850000</v>
      </c>
    </row>
    <row r="187" spans="1:14" ht="49.5" customHeight="1" x14ac:dyDescent="0.25">
      <c r="A187" s="75">
        <v>184</v>
      </c>
      <c r="B187" s="37" t="s">
        <v>2251</v>
      </c>
      <c r="C187" s="119" t="s">
        <v>2252</v>
      </c>
      <c r="D187" s="37" t="s">
        <v>1832</v>
      </c>
      <c r="E187" s="37" t="s">
        <v>933</v>
      </c>
      <c r="F187" s="37" t="s">
        <v>257</v>
      </c>
      <c r="G187" s="37" t="s">
        <v>795</v>
      </c>
      <c r="H187" s="37" t="s">
        <v>1833</v>
      </c>
      <c r="I187" s="120">
        <v>41640</v>
      </c>
      <c r="J187" s="120">
        <v>44469</v>
      </c>
      <c r="K187" s="37" t="s">
        <v>3256</v>
      </c>
      <c r="L187" s="121">
        <v>76866527.189999998</v>
      </c>
      <c r="M187" s="121">
        <v>14994500</v>
      </c>
      <c r="N187" s="122">
        <v>12745325</v>
      </c>
    </row>
    <row r="188" spans="1:14" ht="70.5" customHeight="1" x14ac:dyDescent="0.25">
      <c r="A188" s="75">
        <v>185</v>
      </c>
      <c r="B188" s="37" t="s">
        <v>2253</v>
      </c>
      <c r="C188" s="119" t="s">
        <v>2503</v>
      </c>
      <c r="D188" s="37" t="s">
        <v>2254</v>
      </c>
      <c r="E188" s="37" t="s">
        <v>969</v>
      </c>
      <c r="F188" s="37" t="s">
        <v>755</v>
      </c>
      <c r="G188" s="37" t="s">
        <v>756</v>
      </c>
      <c r="H188" s="37" t="s">
        <v>2504</v>
      </c>
      <c r="I188" s="120">
        <v>41640</v>
      </c>
      <c r="J188" s="120">
        <v>43585</v>
      </c>
      <c r="K188" s="37" t="s">
        <v>2255</v>
      </c>
      <c r="L188" s="121">
        <v>1597054.17</v>
      </c>
      <c r="M188" s="121">
        <v>985897.15</v>
      </c>
      <c r="N188" s="122">
        <v>838012.57</v>
      </c>
    </row>
    <row r="189" spans="1:14" ht="152.25" customHeight="1" x14ac:dyDescent="0.25">
      <c r="A189" s="75">
        <v>186</v>
      </c>
      <c r="B189" s="37" t="s">
        <v>2250</v>
      </c>
      <c r="C189" s="119" t="s">
        <v>3916</v>
      </c>
      <c r="D189" s="37" t="s">
        <v>1371</v>
      </c>
      <c r="E189" s="37" t="s">
        <v>909</v>
      </c>
      <c r="F189" s="37" t="s">
        <v>72</v>
      </c>
      <c r="G189" s="37" t="s">
        <v>251</v>
      </c>
      <c r="H189" s="37" t="s">
        <v>1024</v>
      </c>
      <c r="I189" s="120">
        <v>41640</v>
      </c>
      <c r="J189" s="120">
        <v>43830</v>
      </c>
      <c r="K189" s="37" t="s">
        <v>2505</v>
      </c>
      <c r="L189" s="121">
        <v>23677964.59</v>
      </c>
      <c r="M189" s="121">
        <v>23023686.469999999</v>
      </c>
      <c r="N189" s="122">
        <v>19339896.629999999</v>
      </c>
    </row>
    <row r="190" spans="1:14" ht="57" customHeight="1" x14ac:dyDescent="0.25">
      <c r="A190" s="75">
        <v>187</v>
      </c>
      <c r="B190" s="37" t="s">
        <v>2506</v>
      </c>
      <c r="C190" s="119" t="s">
        <v>3917</v>
      </c>
      <c r="D190" s="37" t="s">
        <v>2256</v>
      </c>
      <c r="E190" s="37" t="s">
        <v>930</v>
      </c>
      <c r="F190" s="37" t="s">
        <v>2257</v>
      </c>
      <c r="G190" s="37" t="s">
        <v>2258</v>
      </c>
      <c r="H190" s="37" t="s">
        <v>2507</v>
      </c>
      <c r="I190" s="120">
        <v>41640</v>
      </c>
      <c r="J190" s="120">
        <v>43799</v>
      </c>
      <c r="K190" s="37" t="s">
        <v>3286</v>
      </c>
      <c r="L190" s="121">
        <v>9235347.1699999999</v>
      </c>
      <c r="M190" s="121">
        <v>4692139.46</v>
      </c>
      <c r="N190" s="122">
        <v>3988318.54</v>
      </c>
    </row>
    <row r="191" spans="1:14" ht="99" customHeight="1" x14ac:dyDescent="0.25">
      <c r="A191" s="75">
        <v>188</v>
      </c>
      <c r="B191" s="37" t="s">
        <v>2508</v>
      </c>
      <c r="C191" s="119" t="s">
        <v>3918</v>
      </c>
      <c r="D191" s="37" t="s">
        <v>2509</v>
      </c>
      <c r="E191" s="37" t="s">
        <v>939</v>
      </c>
      <c r="F191" s="37" t="s">
        <v>2510</v>
      </c>
      <c r="G191" s="37" t="s">
        <v>2511</v>
      </c>
      <c r="H191" s="37" t="s">
        <v>2512</v>
      </c>
      <c r="I191" s="120">
        <v>41640</v>
      </c>
      <c r="J191" s="120">
        <v>44196</v>
      </c>
      <c r="K191" s="37" t="s">
        <v>2513</v>
      </c>
      <c r="L191" s="121">
        <v>12110159.380000001</v>
      </c>
      <c r="M191" s="121">
        <v>9479598.3100000005</v>
      </c>
      <c r="N191" s="122">
        <v>8057658.5599999996</v>
      </c>
    </row>
    <row r="192" spans="1:14" ht="72" customHeight="1" x14ac:dyDescent="0.25">
      <c r="A192" s="75">
        <v>189</v>
      </c>
      <c r="B192" s="37" t="s">
        <v>2514</v>
      </c>
      <c r="C192" s="119" t="s">
        <v>2515</v>
      </c>
      <c r="D192" s="37" t="s">
        <v>2516</v>
      </c>
      <c r="E192" s="37" t="s">
        <v>933</v>
      </c>
      <c r="F192" s="37" t="s">
        <v>2517</v>
      </c>
      <c r="G192" s="37" t="s">
        <v>2518</v>
      </c>
      <c r="H192" s="37" t="s">
        <v>2519</v>
      </c>
      <c r="I192" s="120">
        <v>41640</v>
      </c>
      <c r="J192" s="120">
        <v>43738</v>
      </c>
      <c r="K192" s="37" t="s">
        <v>2520</v>
      </c>
      <c r="L192" s="121">
        <v>8649072</v>
      </c>
      <c r="M192" s="121">
        <v>8649072</v>
      </c>
      <c r="N192" s="122">
        <v>7351711.2000000002</v>
      </c>
    </row>
    <row r="193" spans="1:14" ht="90.75" customHeight="1" x14ac:dyDescent="0.25">
      <c r="A193" s="75">
        <v>190</v>
      </c>
      <c r="B193" s="37" t="s">
        <v>2521</v>
      </c>
      <c r="C193" s="119" t="s">
        <v>2522</v>
      </c>
      <c r="D193" s="37" t="s">
        <v>2523</v>
      </c>
      <c r="E193" s="37" t="s">
        <v>909</v>
      </c>
      <c r="F193" s="37" t="s">
        <v>2524</v>
      </c>
      <c r="G193" s="37" t="s">
        <v>2525</v>
      </c>
      <c r="H193" s="37" t="s">
        <v>2526</v>
      </c>
      <c r="I193" s="120">
        <v>41640</v>
      </c>
      <c r="J193" s="120">
        <v>44196</v>
      </c>
      <c r="K193" s="37" t="s">
        <v>2527</v>
      </c>
      <c r="L193" s="121">
        <v>6013108.3499999996</v>
      </c>
      <c r="M193" s="121">
        <v>5969434.3499999996</v>
      </c>
      <c r="N193" s="122">
        <v>4775547.4800000004</v>
      </c>
    </row>
    <row r="194" spans="1:14" ht="75" customHeight="1" x14ac:dyDescent="0.25">
      <c r="A194" s="75">
        <v>191</v>
      </c>
      <c r="B194" s="37" t="s">
        <v>2528</v>
      </c>
      <c r="C194" s="119" t="s">
        <v>2529</v>
      </c>
      <c r="D194" s="37" t="s">
        <v>1126</v>
      </c>
      <c r="E194" s="37" t="s">
        <v>933</v>
      </c>
      <c r="F194" s="37" t="s">
        <v>257</v>
      </c>
      <c r="G194" s="37" t="s">
        <v>258</v>
      </c>
      <c r="H194" s="37" t="s">
        <v>1144</v>
      </c>
      <c r="I194" s="120">
        <v>41640</v>
      </c>
      <c r="J194" s="120">
        <v>44134</v>
      </c>
      <c r="K194" s="37" t="s">
        <v>3287</v>
      </c>
      <c r="L194" s="121">
        <v>12946907.98</v>
      </c>
      <c r="M194" s="121">
        <v>8541300</v>
      </c>
      <c r="N194" s="122">
        <v>7260105</v>
      </c>
    </row>
    <row r="195" spans="1:14" ht="66" customHeight="1" x14ac:dyDescent="0.25">
      <c r="A195" s="75">
        <v>192</v>
      </c>
      <c r="B195" s="37" t="s">
        <v>2530</v>
      </c>
      <c r="C195" s="119" t="s">
        <v>2531</v>
      </c>
      <c r="D195" s="37" t="s">
        <v>2532</v>
      </c>
      <c r="E195" s="37" t="s">
        <v>901</v>
      </c>
      <c r="F195" s="37" t="s">
        <v>282</v>
      </c>
      <c r="G195" s="37" t="s">
        <v>2533</v>
      </c>
      <c r="H195" s="37" t="s">
        <v>2534</v>
      </c>
      <c r="I195" s="120">
        <v>42916</v>
      </c>
      <c r="J195" s="120">
        <v>44316</v>
      </c>
      <c r="K195" s="37" t="s">
        <v>2535</v>
      </c>
      <c r="L195" s="121">
        <v>7063968.5599999996</v>
      </c>
      <c r="M195" s="121">
        <v>6601000</v>
      </c>
      <c r="N195" s="122">
        <v>5610850</v>
      </c>
    </row>
    <row r="196" spans="1:14" ht="58.5" customHeight="1" x14ac:dyDescent="0.25">
      <c r="A196" s="75">
        <v>193</v>
      </c>
      <c r="B196" s="37" t="s">
        <v>3073</v>
      </c>
      <c r="C196" s="119" t="s">
        <v>3074</v>
      </c>
      <c r="D196" s="37" t="s">
        <v>3075</v>
      </c>
      <c r="E196" s="37" t="s">
        <v>906</v>
      </c>
      <c r="F196" s="37" t="s">
        <v>1173</v>
      </c>
      <c r="G196" s="37" t="s">
        <v>1174</v>
      </c>
      <c r="H196" s="37" t="s">
        <v>3076</v>
      </c>
      <c r="I196" s="120">
        <v>43647</v>
      </c>
      <c r="J196" s="120">
        <v>44316</v>
      </c>
      <c r="K196" s="37" t="s">
        <v>3077</v>
      </c>
      <c r="L196" s="121">
        <v>12470832.539999999</v>
      </c>
      <c r="M196" s="121">
        <v>7734506</v>
      </c>
      <c r="N196" s="122">
        <v>3281430.1</v>
      </c>
    </row>
    <row r="197" spans="1:14" ht="78" customHeight="1" x14ac:dyDescent="0.25">
      <c r="A197" s="75">
        <v>194</v>
      </c>
      <c r="B197" s="37" t="s">
        <v>3040</v>
      </c>
      <c r="C197" s="119" t="s">
        <v>3041</v>
      </c>
      <c r="D197" s="37" t="s">
        <v>932</v>
      </c>
      <c r="E197" s="37" t="s">
        <v>145</v>
      </c>
      <c r="F197" s="37" t="s">
        <v>934</v>
      </c>
      <c r="G197" s="37" t="s">
        <v>935</v>
      </c>
      <c r="H197" s="37" t="s">
        <v>1308</v>
      </c>
      <c r="I197" s="120">
        <v>41640</v>
      </c>
      <c r="J197" s="120">
        <v>43738</v>
      </c>
      <c r="K197" s="37" t="s">
        <v>3042</v>
      </c>
      <c r="L197" s="121">
        <v>2850196.44</v>
      </c>
      <c r="M197" s="121">
        <v>2785775.8</v>
      </c>
      <c r="N197" s="122">
        <v>2367909.4300000002</v>
      </c>
    </row>
    <row r="198" spans="1:14" ht="27.75" customHeight="1" x14ac:dyDescent="0.25">
      <c r="A198" s="75">
        <v>195</v>
      </c>
      <c r="B198" s="37" t="s">
        <v>2536</v>
      </c>
      <c r="C198" s="119" t="s">
        <v>3919</v>
      </c>
      <c r="D198" s="37" t="s">
        <v>1474</v>
      </c>
      <c r="E198" s="37" t="s">
        <v>901</v>
      </c>
      <c r="F198" s="37" t="s">
        <v>318</v>
      </c>
      <c r="G198" s="37" t="s">
        <v>319</v>
      </c>
      <c r="H198" s="37" t="s">
        <v>1475</v>
      </c>
      <c r="I198" s="120">
        <v>41640</v>
      </c>
      <c r="J198" s="120">
        <v>43738</v>
      </c>
      <c r="K198" s="37" t="s">
        <v>2537</v>
      </c>
      <c r="L198" s="121">
        <v>13401409.32</v>
      </c>
      <c r="M198" s="121">
        <v>9629899.6099999994</v>
      </c>
      <c r="N198" s="122">
        <v>8185414.6600000001</v>
      </c>
    </row>
    <row r="199" spans="1:14" ht="97.5" customHeight="1" x14ac:dyDescent="0.25">
      <c r="A199" s="75">
        <v>196</v>
      </c>
      <c r="B199" s="37" t="s">
        <v>3043</v>
      </c>
      <c r="C199" s="119" t="s">
        <v>3044</v>
      </c>
      <c r="D199" s="65" t="s">
        <v>2631</v>
      </c>
      <c r="E199" s="37" t="s">
        <v>3045</v>
      </c>
      <c r="F199" s="37" t="s">
        <v>2632</v>
      </c>
      <c r="G199" s="37" t="s">
        <v>2633</v>
      </c>
      <c r="H199" s="37" t="s">
        <v>2634</v>
      </c>
      <c r="I199" s="120">
        <v>42736</v>
      </c>
      <c r="J199" s="120">
        <v>44469</v>
      </c>
      <c r="K199" s="37" t="s">
        <v>3047</v>
      </c>
      <c r="L199" s="121">
        <v>12006150.039999999</v>
      </c>
      <c r="M199" s="121">
        <v>10000000</v>
      </c>
      <c r="N199" s="122">
        <v>2000000</v>
      </c>
    </row>
    <row r="200" spans="1:14" ht="102.75" customHeight="1" x14ac:dyDescent="0.25">
      <c r="A200" s="75">
        <v>197</v>
      </c>
      <c r="B200" s="37" t="s">
        <v>2538</v>
      </c>
      <c r="C200" s="119" t="s">
        <v>3920</v>
      </c>
      <c r="D200" s="37" t="s">
        <v>2539</v>
      </c>
      <c r="E200" s="37" t="s">
        <v>3046</v>
      </c>
      <c r="F200" s="37" t="s">
        <v>262</v>
      </c>
      <c r="G200" s="37" t="s">
        <v>263</v>
      </c>
      <c r="H200" s="37" t="s">
        <v>2540</v>
      </c>
      <c r="I200" s="120">
        <v>41640</v>
      </c>
      <c r="J200" s="120">
        <v>43524</v>
      </c>
      <c r="K200" s="37" t="s">
        <v>2541</v>
      </c>
      <c r="L200" s="121">
        <v>493420</v>
      </c>
      <c r="M200" s="121">
        <v>493420</v>
      </c>
      <c r="N200" s="122">
        <v>419407</v>
      </c>
    </row>
    <row r="201" spans="1:14" ht="152.25" customHeight="1" x14ac:dyDescent="0.25">
      <c r="A201" s="75">
        <v>198</v>
      </c>
      <c r="B201" s="37" t="s">
        <v>2282</v>
      </c>
      <c r="C201" s="119" t="s">
        <v>2542</v>
      </c>
      <c r="D201" s="37" t="s">
        <v>927</v>
      </c>
      <c r="E201" s="37" t="s">
        <v>928</v>
      </c>
      <c r="F201" s="37" t="s">
        <v>87</v>
      </c>
      <c r="G201" s="37" t="s">
        <v>88</v>
      </c>
      <c r="H201" s="37" t="s">
        <v>89</v>
      </c>
      <c r="I201" s="120">
        <v>41640</v>
      </c>
      <c r="J201" s="120">
        <v>43646</v>
      </c>
      <c r="K201" s="37" t="s">
        <v>2283</v>
      </c>
      <c r="L201" s="121">
        <v>407750</v>
      </c>
      <c r="M201" s="121">
        <v>407750</v>
      </c>
      <c r="N201" s="122">
        <v>346587.5</v>
      </c>
    </row>
    <row r="202" spans="1:14" ht="76.5" customHeight="1" x14ac:dyDescent="0.25">
      <c r="A202" s="75">
        <v>199</v>
      </c>
      <c r="B202" s="37" t="s">
        <v>2284</v>
      </c>
      <c r="C202" s="119" t="s">
        <v>2543</v>
      </c>
      <c r="D202" s="37" t="s">
        <v>1727</v>
      </c>
      <c r="E202" s="37" t="s">
        <v>969</v>
      </c>
      <c r="F202" s="37" t="s">
        <v>269</v>
      </c>
      <c r="G202" s="37" t="s">
        <v>270</v>
      </c>
      <c r="H202" s="37" t="s">
        <v>1728</v>
      </c>
      <c r="I202" s="120">
        <v>41640</v>
      </c>
      <c r="J202" s="120">
        <v>43646</v>
      </c>
      <c r="K202" s="37" t="s">
        <v>2285</v>
      </c>
      <c r="L202" s="121">
        <v>156000</v>
      </c>
      <c r="M202" s="121">
        <v>156000</v>
      </c>
      <c r="N202" s="122">
        <v>132600</v>
      </c>
    </row>
    <row r="203" spans="1:14" ht="102.75" customHeight="1" x14ac:dyDescent="0.25">
      <c r="A203" s="75">
        <v>200</v>
      </c>
      <c r="B203" s="37" t="s">
        <v>2544</v>
      </c>
      <c r="C203" s="119" t="s">
        <v>2545</v>
      </c>
      <c r="D203" s="37" t="s">
        <v>988</v>
      </c>
      <c r="E203" s="37" t="s">
        <v>906</v>
      </c>
      <c r="F203" s="37" t="s">
        <v>206</v>
      </c>
      <c r="G203" s="37" t="s">
        <v>207</v>
      </c>
      <c r="H203" s="37" t="s">
        <v>208</v>
      </c>
      <c r="I203" s="120">
        <v>41640</v>
      </c>
      <c r="J203" s="120">
        <v>43646</v>
      </c>
      <c r="K203" s="37" t="s">
        <v>2546</v>
      </c>
      <c r="L203" s="121">
        <v>417000</v>
      </c>
      <c r="M203" s="121">
        <v>417000</v>
      </c>
      <c r="N203" s="122">
        <v>354450</v>
      </c>
    </row>
    <row r="204" spans="1:14" ht="80.25" customHeight="1" x14ac:dyDescent="0.25">
      <c r="A204" s="75">
        <v>201</v>
      </c>
      <c r="B204" s="37" t="s">
        <v>2286</v>
      </c>
      <c r="C204" s="119" t="s">
        <v>2547</v>
      </c>
      <c r="D204" s="37" t="s">
        <v>2287</v>
      </c>
      <c r="E204" s="37" t="s">
        <v>948</v>
      </c>
      <c r="F204" s="37" t="s">
        <v>243</v>
      </c>
      <c r="G204" s="37" t="s">
        <v>244</v>
      </c>
      <c r="H204" s="37" t="s">
        <v>2548</v>
      </c>
      <c r="I204" s="120">
        <v>41640</v>
      </c>
      <c r="J204" s="120">
        <v>43496</v>
      </c>
      <c r="K204" s="37" t="s">
        <v>2288</v>
      </c>
      <c r="L204" s="121">
        <v>295500</v>
      </c>
      <c r="M204" s="121">
        <v>295500</v>
      </c>
      <c r="N204" s="122">
        <v>251175</v>
      </c>
    </row>
    <row r="205" spans="1:14" ht="71.25" customHeight="1" x14ac:dyDescent="0.25">
      <c r="A205" s="75">
        <v>202</v>
      </c>
      <c r="B205" s="37" t="s">
        <v>2549</v>
      </c>
      <c r="C205" s="119" t="s">
        <v>2550</v>
      </c>
      <c r="D205" s="37" t="s">
        <v>2551</v>
      </c>
      <c r="E205" s="37" t="s">
        <v>948</v>
      </c>
      <c r="F205" s="37" t="s">
        <v>428</v>
      </c>
      <c r="G205" s="37" t="s">
        <v>429</v>
      </c>
      <c r="H205" s="37" t="s">
        <v>2552</v>
      </c>
      <c r="I205" s="120">
        <v>41640</v>
      </c>
      <c r="J205" s="120">
        <v>43585</v>
      </c>
      <c r="K205" s="37" t="s">
        <v>2553</v>
      </c>
      <c r="L205" s="121">
        <v>340000</v>
      </c>
      <c r="M205" s="121">
        <v>340000</v>
      </c>
      <c r="N205" s="122">
        <v>289000</v>
      </c>
    </row>
    <row r="206" spans="1:14" ht="73.5" customHeight="1" x14ac:dyDescent="0.25">
      <c r="A206" s="75">
        <v>203</v>
      </c>
      <c r="B206" s="37" t="s">
        <v>2289</v>
      </c>
      <c r="C206" s="119" t="s">
        <v>2554</v>
      </c>
      <c r="D206" s="37" t="s">
        <v>1605</v>
      </c>
      <c r="E206" s="37" t="s">
        <v>923</v>
      </c>
      <c r="F206" s="37" t="s">
        <v>434</v>
      </c>
      <c r="G206" s="37" t="s">
        <v>435</v>
      </c>
      <c r="H206" s="37" t="s">
        <v>1606</v>
      </c>
      <c r="I206" s="120">
        <v>41640</v>
      </c>
      <c r="J206" s="120">
        <v>43738</v>
      </c>
      <c r="K206" s="37" t="s">
        <v>2290</v>
      </c>
      <c r="L206" s="121">
        <v>413250</v>
      </c>
      <c r="M206" s="121">
        <v>413250</v>
      </c>
      <c r="N206" s="122">
        <v>351262.5</v>
      </c>
    </row>
    <row r="207" spans="1:14" ht="93" customHeight="1" x14ac:dyDescent="0.25">
      <c r="A207" s="75">
        <v>204</v>
      </c>
      <c r="B207" s="37" t="s">
        <v>2555</v>
      </c>
      <c r="C207" s="119" t="s">
        <v>2556</v>
      </c>
      <c r="D207" s="37" t="s">
        <v>1270</v>
      </c>
      <c r="E207" s="37" t="s">
        <v>969</v>
      </c>
      <c r="F207" s="37" t="s">
        <v>163</v>
      </c>
      <c r="G207" s="37" t="s">
        <v>375</v>
      </c>
      <c r="H207" s="37" t="s">
        <v>1302</v>
      </c>
      <c r="I207" s="120">
        <v>41640</v>
      </c>
      <c r="J207" s="120">
        <v>43646</v>
      </c>
      <c r="K207" s="37" t="s">
        <v>2557</v>
      </c>
      <c r="L207" s="121">
        <v>348500</v>
      </c>
      <c r="M207" s="121">
        <v>348500</v>
      </c>
      <c r="N207" s="122">
        <v>296225</v>
      </c>
    </row>
    <row r="208" spans="1:14" ht="78" customHeight="1" x14ac:dyDescent="0.25">
      <c r="A208" s="75">
        <v>205</v>
      </c>
      <c r="B208" s="37" t="s">
        <v>2291</v>
      </c>
      <c r="C208" s="119" t="s">
        <v>2558</v>
      </c>
      <c r="D208" s="37" t="s">
        <v>1533</v>
      </c>
      <c r="E208" s="37" t="s">
        <v>967</v>
      </c>
      <c r="F208" s="37" t="s">
        <v>1534</v>
      </c>
      <c r="G208" s="37" t="s">
        <v>1535</v>
      </c>
      <c r="H208" s="37" t="s">
        <v>1536</v>
      </c>
      <c r="I208" s="120">
        <v>41640</v>
      </c>
      <c r="J208" s="120">
        <v>43646</v>
      </c>
      <c r="K208" s="37" t="s">
        <v>2292</v>
      </c>
      <c r="L208" s="121">
        <v>405000</v>
      </c>
      <c r="M208" s="121">
        <v>405000</v>
      </c>
      <c r="N208" s="122">
        <v>344250</v>
      </c>
    </row>
    <row r="209" spans="1:14" ht="86.25" customHeight="1" x14ac:dyDescent="0.25">
      <c r="A209" s="75">
        <v>206</v>
      </c>
      <c r="B209" s="37" t="s">
        <v>2293</v>
      </c>
      <c r="C209" s="119" t="s">
        <v>2559</v>
      </c>
      <c r="D209" s="37" t="s">
        <v>2294</v>
      </c>
      <c r="E209" s="37" t="s">
        <v>912</v>
      </c>
      <c r="F209" s="37" t="s">
        <v>651</v>
      </c>
      <c r="G209" s="37" t="s">
        <v>652</v>
      </c>
      <c r="H209" s="37" t="s">
        <v>2560</v>
      </c>
      <c r="I209" s="120">
        <v>41640</v>
      </c>
      <c r="J209" s="120">
        <v>43646</v>
      </c>
      <c r="K209" s="37" t="s">
        <v>2295</v>
      </c>
      <c r="L209" s="121">
        <v>500000</v>
      </c>
      <c r="M209" s="121">
        <v>500000</v>
      </c>
      <c r="N209" s="122">
        <v>425000</v>
      </c>
    </row>
    <row r="210" spans="1:14" ht="106.5" customHeight="1" x14ac:dyDescent="0.25">
      <c r="A210" s="75">
        <v>207</v>
      </c>
      <c r="B210" s="37" t="s">
        <v>2561</v>
      </c>
      <c r="C210" s="119" t="s">
        <v>2562</v>
      </c>
      <c r="D210" s="37" t="s">
        <v>2563</v>
      </c>
      <c r="E210" s="37" t="s">
        <v>920</v>
      </c>
      <c r="F210" s="37" t="s">
        <v>2564</v>
      </c>
      <c r="G210" s="37" t="s">
        <v>2565</v>
      </c>
      <c r="H210" s="37" t="s">
        <v>2566</v>
      </c>
      <c r="I210" s="120">
        <v>41640</v>
      </c>
      <c r="J210" s="120">
        <v>43646</v>
      </c>
      <c r="K210" s="37" t="s">
        <v>2567</v>
      </c>
      <c r="L210" s="121">
        <v>252000</v>
      </c>
      <c r="M210" s="121">
        <v>252000</v>
      </c>
      <c r="N210" s="122">
        <v>214200</v>
      </c>
    </row>
    <row r="211" spans="1:14" ht="75.75" customHeight="1" x14ac:dyDescent="0.25">
      <c r="A211" s="75">
        <v>208</v>
      </c>
      <c r="B211" s="37" t="s">
        <v>2568</v>
      </c>
      <c r="C211" s="119" t="s">
        <v>3921</v>
      </c>
      <c r="D211" s="37" t="s">
        <v>1133</v>
      </c>
      <c r="E211" s="37" t="s">
        <v>909</v>
      </c>
      <c r="F211" s="37" t="s">
        <v>72</v>
      </c>
      <c r="G211" s="37" t="s">
        <v>327</v>
      </c>
      <c r="H211" s="37" t="s">
        <v>1147</v>
      </c>
      <c r="I211" s="120">
        <v>41640</v>
      </c>
      <c r="J211" s="120">
        <v>43646</v>
      </c>
      <c r="K211" s="37" t="s">
        <v>2569</v>
      </c>
      <c r="L211" s="121">
        <v>374755</v>
      </c>
      <c r="M211" s="121">
        <v>374755</v>
      </c>
      <c r="N211" s="122">
        <v>299804</v>
      </c>
    </row>
    <row r="212" spans="1:14" ht="97.5" customHeight="1" x14ac:dyDescent="0.25">
      <c r="A212" s="75">
        <v>209</v>
      </c>
      <c r="B212" s="37" t="s">
        <v>2570</v>
      </c>
      <c r="C212" s="119" t="s">
        <v>2571</v>
      </c>
      <c r="D212" s="37" t="s">
        <v>2276</v>
      </c>
      <c r="E212" s="37" t="s">
        <v>906</v>
      </c>
      <c r="F212" s="37" t="s">
        <v>246</v>
      </c>
      <c r="G212" s="37" t="s">
        <v>247</v>
      </c>
      <c r="H212" s="37" t="s">
        <v>2453</v>
      </c>
      <c r="I212" s="120">
        <v>41640</v>
      </c>
      <c r="J212" s="120">
        <v>43646</v>
      </c>
      <c r="K212" s="37" t="s">
        <v>2572</v>
      </c>
      <c r="L212" s="121">
        <v>485000</v>
      </c>
      <c r="M212" s="121">
        <v>485000</v>
      </c>
      <c r="N212" s="122">
        <v>412250</v>
      </c>
    </row>
    <row r="213" spans="1:14" ht="98.25" customHeight="1" x14ac:dyDescent="0.25">
      <c r="A213" s="75">
        <v>210</v>
      </c>
      <c r="B213" s="37" t="s">
        <v>2296</v>
      </c>
      <c r="C213" s="119" t="s">
        <v>2573</v>
      </c>
      <c r="D213" s="37" t="s">
        <v>965</v>
      </c>
      <c r="E213" s="37" t="s">
        <v>928</v>
      </c>
      <c r="F213" s="37" t="s">
        <v>588</v>
      </c>
      <c r="G213" s="37" t="s">
        <v>589</v>
      </c>
      <c r="H213" s="37" t="s">
        <v>966</v>
      </c>
      <c r="I213" s="120">
        <v>41640</v>
      </c>
      <c r="J213" s="120">
        <v>43677</v>
      </c>
      <c r="K213" s="37" t="s">
        <v>2297</v>
      </c>
      <c r="L213" s="121">
        <v>380000</v>
      </c>
      <c r="M213" s="121">
        <v>380000</v>
      </c>
      <c r="N213" s="122">
        <v>323000</v>
      </c>
    </row>
    <row r="214" spans="1:14" ht="87" customHeight="1" x14ac:dyDescent="0.25">
      <c r="A214" s="75">
        <v>211</v>
      </c>
      <c r="B214" s="37" t="s">
        <v>2574</v>
      </c>
      <c r="C214" s="119" t="s">
        <v>2575</v>
      </c>
      <c r="D214" s="37" t="s">
        <v>2576</v>
      </c>
      <c r="E214" s="37" t="s">
        <v>923</v>
      </c>
      <c r="F214" s="37" t="s">
        <v>924</v>
      </c>
      <c r="G214" s="37" t="s">
        <v>925</v>
      </c>
      <c r="H214" s="37" t="s">
        <v>2577</v>
      </c>
      <c r="I214" s="120">
        <v>41640</v>
      </c>
      <c r="J214" s="120">
        <v>43646</v>
      </c>
      <c r="K214" s="37" t="s">
        <v>2578</v>
      </c>
      <c r="L214" s="121">
        <v>416185.84</v>
      </c>
      <c r="M214" s="121">
        <v>416185.84</v>
      </c>
      <c r="N214" s="122">
        <v>353757.96</v>
      </c>
    </row>
    <row r="215" spans="1:14" ht="132.75" customHeight="1" x14ac:dyDescent="0.25">
      <c r="A215" s="75">
        <v>212</v>
      </c>
      <c r="B215" s="37" t="s">
        <v>2579</v>
      </c>
      <c r="C215" s="119" t="s">
        <v>2580</v>
      </c>
      <c r="D215" s="37" t="s">
        <v>2581</v>
      </c>
      <c r="E215" s="37" t="s">
        <v>909</v>
      </c>
      <c r="F215" s="37" t="s">
        <v>2582</v>
      </c>
      <c r="G215" s="37" t="s">
        <v>2583</v>
      </c>
      <c r="H215" s="37" t="s">
        <v>2584</v>
      </c>
      <c r="I215" s="120">
        <v>41640</v>
      </c>
      <c r="J215" s="120">
        <v>43738</v>
      </c>
      <c r="K215" s="37" t="s">
        <v>2585</v>
      </c>
      <c r="L215" s="121">
        <v>400000</v>
      </c>
      <c r="M215" s="121">
        <v>400000</v>
      </c>
      <c r="N215" s="122">
        <v>320000</v>
      </c>
    </row>
    <row r="216" spans="1:14" ht="100.5" customHeight="1" x14ac:dyDescent="0.25">
      <c r="A216" s="75">
        <v>213</v>
      </c>
      <c r="B216" s="37" t="s">
        <v>2298</v>
      </c>
      <c r="C216" s="119" t="s">
        <v>2586</v>
      </c>
      <c r="D216" s="37" t="s">
        <v>2299</v>
      </c>
      <c r="E216" s="37" t="s">
        <v>933</v>
      </c>
      <c r="F216" s="37" t="s">
        <v>2300</v>
      </c>
      <c r="G216" s="37" t="s">
        <v>2301</v>
      </c>
      <c r="H216" s="37" t="s">
        <v>1623</v>
      </c>
      <c r="I216" s="120">
        <v>41640</v>
      </c>
      <c r="J216" s="120">
        <v>43555</v>
      </c>
      <c r="K216" s="37" t="s">
        <v>2302</v>
      </c>
      <c r="L216" s="121">
        <v>397050</v>
      </c>
      <c r="M216" s="121">
        <v>397050</v>
      </c>
      <c r="N216" s="122">
        <v>337492.5</v>
      </c>
    </row>
    <row r="217" spans="1:14" ht="101.25" customHeight="1" x14ac:dyDescent="0.25">
      <c r="A217" s="75">
        <v>214</v>
      </c>
      <c r="B217" s="37" t="s">
        <v>2587</v>
      </c>
      <c r="C217" s="119" t="s">
        <v>3922</v>
      </c>
      <c r="D217" s="37" t="s">
        <v>1826</v>
      </c>
      <c r="E217" s="37" t="s">
        <v>920</v>
      </c>
      <c r="F217" s="37" t="s">
        <v>167</v>
      </c>
      <c r="G217" s="37" t="s">
        <v>1827</v>
      </c>
      <c r="H217" s="37" t="s">
        <v>1828</v>
      </c>
      <c r="I217" s="120">
        <v>41640</v>
      </c>
      <c r="J217" s="120">
        <v>43708</v>
      </c>
      <c r="K217" s="37" t="s">
        <v>2588</v>
      </c>
      <c r="L217" s="121">
        <v>338277.8</v>
      </c>
      <c r="M217" s="121">
        <v>338277.8</v>
      </c>
      <c r="N217" s="122">
        <v>287536.13</v>
      </c>
    </row>
    <row r="218" spans="1:14" ht="77.25" customHeight="1" x14ac:dyDescent="0.25">
      <c r="A218" s="75">
        <v>215</v>
      </c>
      <c r="B218" s="37" t="s">
        <v>2589</v>
      </c>
      <c r="C218" s="119" t="s">
        <v>2590</v>
      </c>
      <c r="D218" s="37" t="s">
        <v>2591</v>
      </c>
      <c r="E218" s="37" t="s">
        <v>967</v>
      </c>
      <c r="F218" s="37" t="s">
        <v>2592</v>
      </c>
      <c r="G218" s="37" t="s">
        <v>2593</v>
      </c>
      <c r="H218" s="37" t="s">
        <v>2594</v>
      </c>
      <c r="I218" s="120">
        <v>41640</v>
      </c>
      <c r="J218" s="120">
        <v>43646</v>
      </c>
      <c r="K218" s="37" t="s">
        <v>2595</v>
      </c>
      <c r="L218" s="121">
        <v>364500</v>
      </c>
      <c r="M218" s="121">
        <v>364500</v>
      </c>
      <c r="N218" s="122">
        <v>309825</v>
      </c>
    </row>
    <row r="219" spans="1:14" ht="98.25" customHeight="1" x14ac:dyDescent="0.25">
      <c r="A219" s="75">
        <v>216</v>
      </c>
      <c r="B219" s="37" t="s">
        <v>2303</v>
      </c>
      <c r="C219" s="119" t="s">
        <v>2596</v>
      </c>
      <c r="D219" s="37" t="s">
        <v>932</v>
      </c>
      <c r="E219" s="37" t="s">
        <v>933</v>
      </c>
      <c r="F219" s="37" t="s">
        <v>934</v>
      </c>
      <c r="G219" s="37" t="s">
        <v>935</v>
      </c>
      <c r="H219" s="37" t="s">
        <v>1308</v>
      </c>
      <c r="I219" s="120">
        <v>41640</v>
      </c>
      <c r="J219" s="120">
        <v>43646</v>
      </c>
      <c r="K219" s="37" t="s">
        <v>2304</v>
      </c>
      <c r="L219" s="121">
        <v>437459.72</v>
      </c>
      <c r="M219" s="121">
        <v>437459.72</v>
      </c>
      <c r="N219" s="122">
        <v>371840.76</v>
      </c>
    </row>
    <row r="220" spans="1:14" ht="86.25" customHeight="1" x14ac:dyDescent="0.25">
      <c r="A220" s="75">
        <v>217</v>
      </c>
      <c r="B220" s="37" t="s">
        <v>2305</v>
      </c>
      <c r="C220" s="119" t="s">
        <v>2597</v>
      </c>
      <c r="D220" s="37" t="s">
        <v>2306</v>
      </c>
      <c r="E220" s="37" t="s">
        <v>923</v>
      </c>
      <c r="F220" s="37" t="s">
        <v>384</v>
      </c>
      <c r="G220" s="37" t="s">
        <v>385</v>
      </c>
      <c r="H220" s="37" t="s">
        <v>2397</v>
      </c>
      <c r="I220" s="120">
        <v>41640</v>
      </c>
      <c r="J220" s="120">
        <v>43646</v>
      </c>
      <c r="K220" s="37" t="s">
        <v>2307</v>
      </c>
      <c r="L220" s="121">
        <v>470000</v>
      </c>
      <c r="M220" s="121">
        <v>470000</v>
      </c>
      <c r="N220" s="122">
        <v>399500</v>
      </c>
    </row>
    <row r="221" spans="1:14" ht="152.25" customHeight="1" x14ac:dyDescent="0.25">
      <c r="A221" s="75">
        <v>218</v>
      </c>
      <c r="B221" s="37" t="s">
        <v>2308</v>
      </c>
      <c r="C221" s="119" t="s">
        <v>2598</v>
      </c>
      <c r="D221" s="37" t="s">
        <v>1681</v>
      </c>
      <c r="E221" s="37" t="s">
        <v>967</v>
      </c>
      <c r="F221" s="37" t="s">
        <v>306</v>
      </c>
      <c r="G221" s="37" t="s">
        <v>307</v>
      </c>
      <c r="H221" s="37" t="s">
        <v>1682</v>
      </c>
      <c r="I221" s="120">
        <v>41640</v>
      </c>
      <c r="J221" s="120">
        <v>43738</v>
      </c>
      <c r="K221" s="37" t="s">
        <v>2309</v>
      </c>
      <c r="L221" s="121">
        <v>500000</v>
      </c>
      <c r="M221" s="121">
        <v>500000</v>
      </c>
      <c r="N221" s="122">
        <v>425000</v>
      </c>
    </row>
    <row r="222" spans="1:14" ht="111.75" customHeight="1" x14ac:dyDescent="0.25">
      <c r="A222" s="75">
        <v>219</v>
      </c>
      <c r="B222" s="37" t="s">
        <v>2599</v>
      </c>
      <c r="C222" s="119" t="s">
        <v>2600</v>
      </c>
      <c r="D222" s="37" t="s">
        <v>2437</v>
      </c>
      <c r="E222" s="37" t="s">
        <v>909</v>
      </c>
      <c r="F222" s="37" t="s">
        <v>141</v>
      </c>
      <c r="G222" s="37" t="s">
        <v>142</v>
      </c>
      <c r="H222" s="37" t="s">
        <v>143</v>
      </c>
      <c r="I222" s="120">
        <v>41640</v>
      </c>
      <c r="J222" s="120">
        <v>43524</v>
      </c>
      <c r="K222" s="37" t="s">
        <v>2601</v>
      </c>
      <c r="L222" s="121">
        <v>358900</v>
      </c>
      <c r="M222" s="121">
        <v>358900</v>
      </c>
      <c r="N222" s="122">
        <v>287120</v>
      </c>
    </row>
    <row r="223" spans="1:14" ht="152.25" customHeight="1" x14ac:dyDescent="0.25">
      <c r="A223" s="75">
        <v>220</v>
      </c>
      <c r="B223" s="37" t="s">
        <v>2310</v>
      </c>
      <c r="C223" s="119" t="s">
        <v>2602</v>
      </c>
      <c r="D223" s="37" t="s">
        <v>2603</v>
      </c>
      <c r="E223" s="37" t="s">
        <v>928</v>
      </c>
      <c r="F223" s="37" t="s">
        <v>811</v>
      </c>
      <c r="G223" s="37" t="s">
        <v>96</v>
      </c>
      <c r="H223" s="37" t="s">
        <v>97</v>
      </c>
      <c r="I223" s="120">
        <v>41640</v>
      </c>
      <c r="J223" s="120">
        <v>43646</v>
      </c>
      <c r="K223" s="37" t="s">
        <v>2311</v>
      </c>
      <c r="L223" s="121">
        <v>402400</v>
      </c>
      <c r="M223" s="121">
        <v>402400</v>
      </c>
      <c r="N223" s="122">
        <v>342040</v>
      </c>
    </row>
    <row r="224" spans="1:14" ht="62.25" customHeight="1" x14ac:dyDescent="0.25">
      <c r="A224" s="75">
        <v>221</v>
      </c>
      <c r="B224" s="37" t="s">
        <v>2604</v>
      </c>
      <c r="C224" s="119" t="s">
        <v>2605</v>
      </c>
      <c r="D224" s="37" t="s">
        <v>2606</v>
      </c>
      <c r="E224" s="37" t="s">
        <v>933</v>
      </c>
      <c r="F224" s="37" t="s">
        <v>354</v>
      </c>
      <c r="G224" s="37" t="s">
        <v>355</v>
      </c>
      <c r="H224" s="37" t="s">
        <v>2607</v>
      </c>
      <c r="I224" s="120">
        <v>41640</v>
      </c>
      <c r="J224" s="120">
        <v>43646</v>
      </c>
      <c r="K224" s="37" t="s">
        <v>2608</v>
      </c>
      <c r="L224" s="121">
        <v>241100</v>
      </c>
      <c r="M224" s="121">
        <v>241100</v>
      </c>
      <c r="N224" s="122">
        <v>204935</v>
      </c>
    </row>
    <row r="225" spans="1:14" ht="60" customHeight="1" x14ac:dyDescent="0.25">
      <c r="A225" s="75">
        <v>222</v>
      </c>
      <c r="B225" s="37" t="s">
        <v>2312</v>
      </c>
      <c r="C225" s="119" t="s">
        <v>2609</v>
      </c>
      <c r="D225" s="37" t="s">
        <v>1111</v>
      </c>
      <c r="E225" s="37" t="s">
        <v>896</v>
      </c>
      <c r="F225" s="37" t="s">
        <v>44</v>
      </c>
      <c r="G225" s="37" t="s">
        <v>330</v>
      </c>
      <c r="H225" s="37" t="s">
        <v>1139</v>
      </c>
      <c r="I225" s="120">
        <v>41640</v>
      </c>
      <c r="J225" s="120">
        <v>43738</v>
      </c>
      <c r="K225" s="37" t="s">
        <v>2313</v>
      </c>
      <c r="L225" s="121">
        <v>405000</v>
      </c>
      <c r="M225" s="121">
        <v>405000</v>
      </c>
      <c r="N225" s="122">
        <v>344250</v>
      </c>
    </row>
    <row r="226" spans="1:14" ht="105.75" customHeight="1" x14ac:dyDescent="0.25">
      <c r="A226" s="75">
        <v>223</v>
      </c>
      <c r="B226" s="37" t="s">
        <v>2314</v>
      </c>
      <c r="C226" s="119" t="s">
        <v>2610</v>
      </c>
      <c r="D226" s="37" t="s">
        <v>1450</v>
      </c>
      <c r="E226" s="37" t="s">
        <v>906</v>
      </c>
      <c r="F226" s="37" t="s">
        <v>54</v>
      </c>
      <c r="G226" s="37" t="s">
        <v>55</v>
      </c>
      <c r="H226" s="37" t="s">
        <v>56</v>
      </c>
      <c r="I226" s="120">
        <v>41640</v>
      </c>
      <c r="J226" s="120">
        <v>43646</v>
      </c>
      <c r="K226" s="37" t="s">
        <v>2315</v>
      </c>
      <c r="L226" s="121">
        <v>483760</v>
      </c>
      <c r="M226" s="121">
        <v>483760</v>
      </c>
      <c r="N226" s="122">
        <v>411196</v>
      </c>
    </row>
    <row r="227" spans="1:14" ht="117.75" customHeight="1" x14ac:dyDescent="0.25">
      <c r="A227" s="75">
        <v>224</v>
      </c>
      <c r="B227" s="37" t="s">
        <v>2316</v>
      </c>
      <c r="C227" s="119" t="s">
        <v>2611</v>
      </c>
      <c r="D227" s="37" t="s">
        <v>2317</v>
      </c>
      <c r="E227" s="37" t="s">
        <v>923</v>
      </c>
      <c r="F227" s="37" t="s">
        <v>884</v>
      </c>
      <c r="G227" s="37" t="s">
        <v>885</v>
      </c>
      <c r="H227" s="37" t="s">
        <v>1895</v>
      </c>
      <c r="I227" s="120">
        <v>41640</v>
      </c>
      <c r="J227" s="120">
        <v>43646</v>
      </c>
      <c r="K227" s="37" t="s">
        <v>2318</v>
      </c>
      <c r="L227" s="121">
        <v>500000</v>
      </c>
      <c r="M227" s="121">
        <v>500000</v>
      </c>
      <c r="N227" s="122">
        <v>425000</v>
      </c>
    </row>
    <row r="228" spans="1:14" ht="75.75" customHeight="1" x14ac:dyDescent="0.25">
      <c r="A228" s="75">
        <v>225</v>
      </c>
      <c r="B228" s="37" t="s">
        <v>2612</v>
      </c>
      <c r="C228" s="119" t="s">
        <v>2613</v>
      </c>
      <c r="D228" s="37" t="s">
        <v>1584</v>
      </c>
      <c r="E228" s="37" t="s">
        <v>896</v>
      </c>
      <c r="F228" s="37" t="s">
        <v>502</v>
      </c>
      <c r="G228" s="37" t="s">
        <v>503</v>
      </c>
      <c r="H228" s="37" t="s">
        <v>1585</v>
      </c>
      <c r="I228" s="120">
        <v>41640</v>
      </c>
      <c r="J228" s="120">
        <v>43799</v>
      </c>
      <c r="K228" s="37" t="s">
        <v>2614</v>
      </c>
      <c r="L228" s="121">
        <v>353500</v>
      </c>
      <c r="M228" s="121">
        <v>353500</v>
      </c>
      <c r="N228" s="122">
        <v>300475</v>
      </c>
    </row>
    <row r="229" spans="1:14" ht="93.75" customHeight="1" x14ac:dyDescent="0.25">
      <c r="A229" s="75">
        <v>226</v>
      </c>
      <c r="B229" s="37" t="s">
        <v>2319</v>
      </c>
      <c r="C229" s="119" t="s">
        <v>2615</v>
      </c>
      <c r="D229" s="37" t="s">
        <v>2320</v>
      </c>
      <c r="E229" s="37" t="s">
        <v>909</v>
      </c>
      <c r="F229" s="37" t="s">
        <v>112</v>
      </c>
      <c r="G229" s="37" t="s">
        <v>113</v>
      </c>
      <c r="H229" s="37" t="s">
        <v>114</v>
      </c>
      <c r="I229" s="120">
        <v>41640</v>
      </c>
      <c r="J229" s="120">
        <v>43830</v>
      </c>
      <c r="K229" s="37" t="s">
        <v>2321</v>
      </c>
      <c r="L229" s="121">
        <v>498200</v>
      </c>
      <c r="M229" s="121">
        <v>498200</v>
      </c>
      <c r="N229" s="122">
        <v>398560</v>
      </c>
    </row>
    <row r="230" spans="1:14" ht="112.5" customHeight="1" x14ac:dyDescent="0.25">
      <c r="A230" s="75">
        <v>227</v>
      </c>
      <c r="B230" s="37" t="s">
        <v>2616</v>
      </c>
      <c r="C230" s="119" t="s">
        <v>2617</v>
      </c>
      <c r="D230" s="37" t="s">
        <v>2618</v>
      </c>
      <c r="E230" s="37" t="s">
        <v>906</v>
      </c>
      <c r="F230" s="37" t="s">
        <v>284</v>
      </c>
      <c r="G230" s="37" t="s">
        <v>285</v>
      </c>
      <c r="H230" s="37" t="s">
        <v>2619</v>
      </c>
      <c r="I230" s="120">
        <v>41640</v>
      </c>
      <c r="J230" s="120">
        <v>43646</v>
      </c>
      <c r="K230" s="37" t="s">
        <v>2620</v>
      </c>
      <c r="L230" s="121">
        <v>337700</v>
      </c>
      <c r="M230" s="121">
        <v>337700</v>
      </c>
      <c r="N230" s="122">
        <v>287045</v>
      </c>
    </row>
    <row r="231" spans="1:14" ht="71.25" customHeight="1" x14ac:dyDescent="0.25">
      <c r="A231" s="75">
        <v>228</v>
      </c>
      <c r="B231" s="37" t="s">
        <v>2322</v>
      </c>
      <c r="C231" s="119" t="s">
        <v>2621</v>
      </c>
      <c r="D231" s="37" t="s">
        <v>2323</v>
      </c>
      <c r="E231" s="37" t="s">
        <v>912</v>
      </c>
      <c r="F231" s="37" t="s">
        <v>302</v>
      </c>
      <c r="G231" s="37" t="s">
        <v>303</v>
      </c>
      <c r="H231" s="37" t="s">
        <v>1530</v>
      </c>
      <c r="I231" s="120">
        <v>41640</v>
      </c>
      <c r="J231" s="120">
        <v>43616</v>
      </c>
      <c r="K231" s="37" t="s">
        <v>2324</v>
      </c>
      <c r="L231" s="121">
        <v>421000</v>
      </c>
      <c r="M231" s="121">
        <v>421000</v>
      </c>
      <c r="N231" s="122">
        <v>357850</v>
      </c>
    </row>
    <row r="232" spans="1:14" ht="66" customHeight="1" x14ac:dyDescent="0.25">
      <c r="A232" s="75">
        <v>229</v>
      </c>
      <c r="B232" s="37" t="s">
        <v>2622</v>
      </c>
      <c r="C232" s="119" t="s">
        <v>2623</v>
      </c>
      <c r="D232" s="37" t="s">
        <v>1719</v>
      </c>
      <c r="E232" s="37" t="s">
        <v>909</v>
      </c>
      <c r="F232" s="37" t="s">
        <v>1097</v>
      </c>
      <c r="G232" s="37" t="s">
        <v>1098</v>
      </c>
      <c r="H232" s="37" t="s">
        <v>1136</v>
      </c>
      <c r="I232" s="120">
        <v>41640</v>
      </c>
      <c r="J232" s="120">
        <v>43646</v>
      </c>
      <c r="K232" s="37" t="s">
        <v>2624</v>
      </c>
      <c r="L232" s="121">
        <v>296000</v>
      </c>
      <c r="M232" s="121">
        <v>296000</v>
      </c>
      <c r="N232" s="122">
        <v>236800</v>
      </c>
    </row>
    <row r="233" spans="1:14" ht="73.5" customHeight="1" x14ac:dyDescent="0.25">
      <c r="A233" s="75">
        <v>230</v>
      </c>
      <c r="B233" s="37" t="s">
        <v>2325</v>
      </c>
      <c r="C233" s="119" t="s">
        <v>2625</v>
      </c>
      <c r="D233" s="37" t="s">
        <v>2326</v>
      </c>
      <c r="E233" s="37" t="s">
        <v>928</v>
      </c>
      <c r="F233" s="37" t="s">
        <v>399</v>
      </c>
      <c r="G233" s="37" t="s">
        <v>400</v>
      </c>
      <c r="H233" s="37" t="s">
        <v>1723</v>
      </c>
      <c r="I233" s="120">
        <v>41640</v>
      </c>
      <c r="J233" s="120">
        <v>43799</v>
      </c>
      <c r="K233" s="37" t="s">
        <v>3288</v>
      </c>
      <c r="L233" s="121">
        <v>379000</v>
      </c>
      <c r="M233" s="121">
        <v>379000</v>
      </c>
      <c r="N233" s="122">
        <v>322150</v>
      </c>
    </row>
    <row r="234" spans="1:14" ht="56.25" x14ac:dyDescent="0.25">
      <c r="A234" s="75">
        <v>231</v>
      </c>
      <c r="B234" s="37" t="s">
        <v>2626</v>
      </c>
      <c r="C234" s="119" t="s">
        <v>3923</v>
      </c>
      <c r="D234" s="37" t="s">
        <v>1653</v>
      </c>
      <c r="E234" s="37" t="s">
        <v>948</v>
      </c>
      <c r="F234" s="37" t="s">
        <v>137</v>
      </c>
      <c r="G234" s="37" t="s">
        <v>138</v>
      </c>
      <c r="H234" s="37" t="s">
        <v>139</v>
      </c>
      <c r="I234" s="120">
        <v>41640</v>
      </c>
      <c r="J234" s="120">
        <v>43646</v>
      </c>
      <c r="K234" s="37" t="s">
        <v>2627</v>
      </c>
      <c r="L234" s="121">
        <v>357500</v>
      </c>
      <c r="M234" s="121">
        <v>357500</v>
      </c>
      <c r="N234" s="122">
        <v>303875</v>
      </c>
    </row>
    <row r="235" spans="1:14" ht="76.5" customHeight="1" x14ac:dyDescent="0.25">
      <c r="A235" s="75">
        <v>232</v>
      </c>
      <c r="B235" s="37" t="s">
        <v>2327</v>
      </c>
      <c r="C235" s="119" t="s">
        <v>2628</v>
      </c>
      <c r="D235" s="37" t="s">
        <v>1469</v>
      </c>
      <c r="E235" s="37" t="s">
        <v>909</v>
      </c>
      <c r="F235" s="37" t="s">
        <v>520</v>
      </c>
      <c r="G235" s="37" t="s">
        <v>521</v>
      </c>
      <c r="H235" s="37" t="s">
        <v>1470</v>
      </c>
      <c r="I235" s="120">
        <v>41640</v>
      </c>
      <c r="J235" s="120">
        <v>43646</v>
      </c>
      <c r="K235" s="37" t="s">
        <v>2328</v>
      </c>
      <c r="L235" s="121">
        <v>230225</v>
      </c>
      <c r="M235" s="121">
        <v>230225</v>
      </c>
      <c r="N235" s="122">
        <v>184180</v>
      </c>
    </row>
    <row r="236" spans="1:14" ht="86.25" customHeight="1" x14ac:dyDescent="0.25">
      <c r="A236" s="75">
        <v>233</v>
      </c>
      <c r="B236" s="37" t="s">
        <v>2629</v>
      </c>
      <c r="C236" s="119" t="s">
        <v>2630</v>
      </c>
      <c r="D236" s="37" t="s">
        <v>2631</v>
      </c>
      <c r="E236" s="37" t="s">
        <v>948</v>
      </c>
      <c r="F236" s="37" t="s">
        <v>2632</v>
      </c>
      <c r="G236" s="37" t="s">
        <v>2633</v>
      </c>
      <c r="H236" s="37" t="s">
        <v>2634</v>
      </c>
      <c r="I236" s="120">
        <v>41640</v>
      </c>
      <c r="J236" s="120">
        <v>43555</v>
      </c>
      <c r="K236" s="37" t="s">
        <v>2635</v>
      </c>
      <c r="L236" s="121">
        <v>423000</v>
      </c>
      <c r="M236" s="121">
        <v>423000</v>
      </c>
      <c r="N236" s="122">
        <v>359550</v>
      </c>
    </row>
    <row r="237" spans="1:14" ht="56.25" x14ac:dyDescent="0.25">
      <c r="A237" s="75">
        <v>234</v>
      </c>
      <c r="B237" s="37" t="s">
        <v>2329</v>
      </c>
      <c r="C237" s="119" t="s">
        <v>2636</v>
      </c>
      <c r="D237" s="37" t="s">
        <v>2330</v>
      </c>
      <c r="E237" s="37" t="s">
        <v>896</v>
      </c>
      <c r="F237" s="37" t="s">
        <v>313</v>
      </c>
      <c r="G237" s="37" t="s">
        <v>314</v>
      </c>
      <c r="H237" s="37" t="s">
        <v>2637</v>
      </c>
      <c r="I237" s="120">
        <v>41640</v>
      </c>
      <c r="J237" s="120">
        <v>43646</v>
      </c>
      <c r="K237" s="37" t="s">
        <v>2331</v>
      </c>
      <c r="L237" s="121">
        <v>394500</v>
      </c>
      <c r="M237" s="121">
        <v>394500</v>
      </c>
      <c r="N237" s="122">
        <v>335325</v>
      </c>
    </row>
    <row r="238" spans="1:14" ht="75" customHeight="1" x14ac:dyDescent="0.25">
      <c r="A238" s="75">
        <v>235</v>
      </c>
      <c r="B238" s="37" t="s">
        <v>2332</v>
      </c>
      <c r="C238" s="119" t="s">
        <v>2638</v>
      </c>
      <c r="D238" s="37" t="s">
        <v>2333</v>
      </c>
      <c r="E238" s="37" t="s">
        <v>912</v>
      </c>
      <c r="F238" s="37" t="s">
        <v>2334</v>
      </c>
      <c r="G238" s="37" t="s">
        <v>2335</v>
      </c>
      <c r="H238" s="37" t="s">
        <v>2398</v>
      </c>
      <c r="I238" s="120">
        <v>41640</v>
      </c>
      <c r="J238" s="120">
        <v>43646</v>
      </c>
      <c r="K238" s="37" t="s">
        <v>2336</v>
      </c>
      <c r="L238" s="121">
        <v>489500</v>
      </c>
      <c r="M238" s="121">
        <v>489500</v>
      </c>
      <c r="N238" s="122">
        <v>416075</v>
      </c>
    </row>
    <row r="239" spans="1:14" ht="67.5" x14ac:dyDescent="0.25">
      <c r="A239" s="75">
        <v>236</v>
      </c>
      <c r="B239" s="37" t="s">
        <v>2639</v>
      </c>
      <c r="C239" s="119" t="s">
        <v>2640</v>
      </c>
      <c r="D239" s="37" t="s">
        <v>992</v>
      </c>
      <c r="E239" s="37" t="s">
        <v>920</v>
      </c>
      <c r="F239" s="37" t="s">
        <v>220</v>
      </c>
      <c r="G239" s="37" t="s">
        <v>221</v>
      </c>
      <c r="H239" s="37" t="s">
        <v>222</v>
      </c>
      <c r="I239" s="120">
        <v>41640</v>
      </c>
      <c r="J239" s="120">
        <v>43646</v>
      </c>
      <c r="K239" s="37" t="s">
        <v>2641</v>
      </c>
      <c r="L239" s="121">
        <v>272500</v>
      </c>
      <c r="M239" s="121">
        <v>272500</v>
      </c>
      <c r="N239" s="122">
        <v>231625</v>
      </c>
    </row>
    <row r="240" spans="1:14" ht="81.75" customHeight="1" x14ac:dyDescent="0.25">
      <c r="A240" s="75">
        <v>237</v>
      </c>
      <c r="B240" s="37" t="s">
        <v>2337</v>
      </c>
      <c r="C240" s="119" t="s">
        <v>2642</v>
      </c>
      <c r="D240" s="37" t="s">
        <v>2338</v>
      </c>
      <c r="E240" s="37" t="s">
        <v>909</v>
      </c>
      <c r="F240" s="37" t="s">
        <v>2339</v>
      </c>
      <c r="G240" s="37" t="s">
        <v>2340</v>
      </c>
      <c r="H240" s="37" t="s">
        <v>2399</v>
      </c>
      <c r="I240" s="120">
        <v>41640</v>
      </c>
      <c r="J240" s="120">
        <v>43646</v>
      </c>
      <c r="K240" s="37" t="s">
        <v>3289</v>
      </c>
      <c r="L240" s="121">
        <v>199900</v>
      </c>
      <c r="M240" s="121">
        <v>199900</v>
      </c>
      <c r="N240" s="122">
        <v>159920</v>
      </c>
    </row>
    <row r="241" spans="1:14" ht="67.5" x14ac:dyDescent="0.25">
      <c r="A241" s="75">
        <v>238</v>
      </c>
      <c r="B241" s="37" t="s">
        <v>2643</v>
      </c>
      <c r="C241" s="119" t="s">
        <v>2644</v>
      </c>
      <c r="D241" s="37" t="s">
        <v>989</v>
      </c>
      <c r="E241" s="37" t="s">
        <v>928</v>
      </c>
      <c r="F241" s="37" t="s">
        <v>210</v>
      </c>
      <c r="G241" s="37" t="s">
        <v>211</v>
      </c>
      <c r="H241" s="37" t="s">
        <v>212</v>
      </c>
      <c r="I241" s="120">
        <v>41640</v>
      </c>
      <c r="J241" s="120">
        <v>43738</v>
      </c>
      <c r="K241" s="37" t="s">
        <v>2645</v>
      </c>
      <c r="L241" s="121">
        <v>434000</v>
      </c>
      <c r="M241" s="121">
        <v>434000</v>
      </c>
      <c r="N241" s="122">
        <v>368900</v>
      </c>
    </row>
    <row r="242" spans="1:14" ht="67.5" customHeight="1" x14ac:dyDescent="0.25">
      <c r="A242" s="75">
        <v>239</v>
      </c>
      <c r="B242" s="37" t="s">
        <v>2341</v>
      </c>
      <c r="C242" s="119" t="s">
        <v>2646</v>
      </c>
      <c r="D242" s="37" t="s">
        <v>1614</v>
      </c>
      <c r="E242" s="37" t="s">
        <v>909</v>
      </c>
      <c r="F242" s="37" t="s">
        <v>1615</v>
      </c>
      <c r="G242" s="37" t="s">
        <v>1616</v>
      </c>
      <c r="H242" s="37" t="s">
        <v>1617</v>
      </c>
      <c r="I242" s="120">
        <v>41640</v>
      </c>
      <c r="J242" s="120">
        <v>43708</v>
      </c>
      <c r="K242" s="37" t="s">
        <v>2342</v>
      </c>
      <c r="L242" s="121">
        <v>466948</v>
      </c>
      <c r="M242" s="121">
        <v>466948</v>
      </c>
      <c r="N242" s="122">
        <v>373558.4</v>
      </c>
    </row>
    <row r="243" spans="1:14" ht="93.75" customHeight="1" x14ac:dyDescent="0.25">
      <c r="A243" s="75">
        <v>240</v>
      </c>
      <c r="B243" s="37" t="s">
        <v>2647</v>
      </c>
      <c r="C243" s="119" t="s">
        <v>2648</v>
      </c>
      <c r="D243" s="37" t="s">
        <v>2649</v>
      </c>
      <c r="E243" s="37" t="s">
        <v>928</v>
      </c>
      <c r="F243" s="37" t="s">
        <v>287</v>
      </c>
      <c r="G243" s="37" t="s">
        <v>359</v>
      </c>
      <c r="H243" s="37" t="s">
        <v>2650</v>
      </c>
      <c r="I243" s="120">
        <v>41640</v>
      </c>
      <c r="J243" s="120">
        <v>43646</v>
      </c>
      <c r="K243" s="37" t="s">
        <v>2651</v>
      </c>
      <c r="L243" s="121">
        <v>340000</v>
      </c>
      <c r="M243" s="121">
        <v>340000</v>
      </c>
      <c r="N243" s="122">
        <v>289000</v>
      </c>
    </row>
    <row r="244" spans="1:14" ht="45" x14ac:dyDescent="0.25">
      <c r="A244" s="75">
        <v>241</v>
      </c>
      <c r="B244" s="37" t="s">
        <v>2652</v>
      </c>
      <c r="C244" s="119" t="s">
        <v>2653</v>
      </c>
      <c r="D244" s="37" t="s">
        <v>2654</v>
      </c>
      <c r="E244" s="37" t="s">
        <v>909</v>
      </c>
      <c r="F244" s="37" t="s">
        <v>2655</v>
      </c>
      <c r="G244" s="37" t="s">
        <v>2656</v>
      </c>
      <c r="H244" s="37" t="s">
        <v>2657</v>
      </c>
      <c r="I244" s="120">
        <v>41640</v>
      </c>
      <c r="J244" s="120">
        <v>43646</v>
      </c>
      <c r="K244" s="37" t="s">
        <v>2658</v>
      </c>
      <c r="L244" s="121">
        <v>400080</v>
      </c>
      <c r="M244" s="121">
        <v>400080</v>
      </c>
      <c r="N244" s="122">
        <v>320064</v>
      </c>
    </row>
    <row r="245" spans="1:14" ht="101.25" x14ac:dyDescent="0.25">
      <c r="A245" s="75">
        <v>242</v>
      </c>
      <c r="B245" s="37" t="s">
        <v>2659</v>
      </c>
      <c r="C245" s="119" t="s">
        <v>2660</v>
      </c>
      <c r="D245" s="37" t="s">
        <v>1415</v>
      </c>
      <c r="E245" s="37" t="s">
        <v>948</v>
      </c>
      <c r="F245" s="37" t="s">
        <v>510</v>
      </c>
      <c r="G245" s="37" t="s">
        <v>511</v>
      </c>
      <c r="H245" s="37" t="s">
        <v>1416</v>
      </c>
      <c r="I245" s="120">
        <v>41640</v>
      </c>
      <c r="J245" s="120">
        <v>43585</v>
      </c>
      <c r="K245" s="37" t="s">
        <v>2661</v>
      </c>
      <c r="L245" s="121">
        <v>368000</v>
      </c>
      <c r="M245" s="121">
        <v>368000</v>
      </c>
      <c r="N245" s="122">
        <v>312800</v>
      </c>
    </row>
    <row r="246" spans="1:14" ht="85.5" customHeight="1" x14ac:dyDescent="0.25">
      <c r="A246" s="75">
        <v>243</v>
      </c>
      <c r="B246" s="37" t="s">
        <v>2662</v>
      </c>
      <c r="C246" s="119" t="s">
        <v>2663</v>
      </c>
      <c r="D246" s="37" t="s">
        <v>2664</v>
      </c>
      <c r="E246" s="37" t="s">
        <v>920</v>
      </c>
      <c r="F246" s="37" t="s">
        <v>2665</v>
      </c>
      <c r="G246" s="37" t="s">
        <v>2666</v>
      </c>
      <c r="H246" s="37" t="s">
        <v>2667</v>
      </c>
      <c r="I246" s="120">
        <v>41640</v>
      </c>
      <c r="J246" s="120">
        <v>43616</v>
      </c>
      <c r="K246" s="37" t="s">
        <v>3290</v>
      </c>
      <c r="L246" s="121">
        <v>413200</v>
      </c>
      <c r="M246" s="121">
        <v>413200</v>
      </c>
      <c r="N246" s="122">
        <v>351220</v>
      </c>
    </row>
    <row r="247" spans="1:14" ht="82.5" customHeight="1" x14ac:dyDescent="0.25">
      <c r="A247" s="75">
        <v>244</v>
      </c>
      <c r="B247" s="37" t="s">
        <v>2668</v>
      </c>
      <c r="C247" s="119" t="s">
        <v>2669</v>
      </c>
      <c r="D247" s="37" t="s">
        <v>2670</v>
      </c>
      <c r="E247" s="37" t="s">
        <v>930</v>
      </c>
      <c r="F247" s="37" t="s">
        <v>2671</v>
      </c>
      <c r="G247" s="37" t="s">
        <v>2672</v>
      </c>
      <c r="H247" s="37" t="s">
        <v>2673</v>
      </c>
      <c r="I247" s="120">
        <v>41640</v>
      </c>
      <c r="J247" s="120">
        <v>43738</v>
      </c>
      <c r="K247" s="37" t="s">
        <v>2674</v>
      </c>
      <c r="L247" s="121">
        <v>484500</v>
      </c>
      <c r="M247" s="121">
        <v>484500</v>
      </c>
      <c r="N247" s="122">
        <v>411825</v>
      </c>
    </row>
    <row r="248" spans="1:14" ht="62.25" customHeight="1" x14ac:dyDescent="0.25">
      <c r="A248" s="75">
        <v>245</v>
      </c>
      <c r="B248" s="37" t="s">
        <v>2675</v>
      </c>
      <c r="C248" s="119" t="s">
        <v>2676</v>
      </c>
      <c r="D248" s="37" t="s">
        <v>2677</v>
      </c>
      <c r="E248" s="37" t="s">
        <v>920</v>
      </c>
      <c r="F248" s="37" t="s">
        <v>2678</v>
      </c>
      <c r="G248" s="37" t="s">
        <v>2679</v>
      </c>
      <c r="H248" s="37" t="s">
        <v>2680</v>
      </c>
      <c r="I248" s="120">
        <v>41640</v>
      </c>
      <c r="J248" s="120">
        <v>43646</v>
      </c>
      <c r="K248" s="37" t="s">
        <v>2681</v>
      </c>
      <c r="L248" s="121">
        <v>347500</v>
      </c>
      <c r="M248" s="121">
        <v>347500</v>
      </c>
      <c r="N248" s="122">
        <v>295375</v>
      </c>
    </row>
    <row r="249" spans="1:14" ht="79.5" customHeight="1" x14ac:dyDescent="0.25">
      <c r="A249" s="75">
        <v>246</v>
      </c>
      <c r="B249" s="37" t="s">
        <v>2343</v>
      </c>
      <c r="C249" s="119" t="s">
        <v>3924</v>
      </c>
      <c r="D249" s="37" t="s">
        <v>2344</v>
      </c>
      <c r="E249" s="37" t="s">
        <v>928</v>
      </c>
      <c r="F249" s="37" t="s">
        <v>497</v>
      </c>
      <c r="G249" s="37" t="s">
        <v>498</v>
      </c>
      <c r="H249" s="37" t="s">
        <v>2400</v>
      </c>
      <c r="I249" s="120">
        <v>41640</v>
      </c>
      <c r="J249" s="120">
        <v>43646</v>
      </c>
      <c r="K249" s="37" t="s">
        <v>2682</v>
      </c>
      <c r="L249" s="121">
        <v>470000</v>
      </c>
      <c r="M249" s="121">
        <v>470000</v>
      </c>
      <c r="N249" s="122">
        <v>399500</v>
      </c>
    </row>
    <row r="250" spans="1:14" ht="90" x14ac:dyDescent="0.25">
      <c r="A250" s="75">
        <v>247</v>
      </c>
      <c r="B250" s="37" t="s">
        <v>2345</v>
      </c>
      <c r="C250" s="119" t="s">
        <v>3925</v>
      </c>
      <c r="D250" s="37" t="s">
        <v>2346</v>
      </c>
      <c r="E250" s="37" t="s">
        <v>969</v>
      </c>
      <c r="F250" s="37" t="s">
        <v>163</v>
      </c>
      <c r="G250" s="37" t="s">
        <v>2347</v>
      </c>
      <c r="H250" s="37" t="s">
        <v>2401</v>
      </c>
      <c r="I250" s="120">
        <v>41640</v>
      </c>
      <c r="J250" s="120">
        <v>43646</v>
      </c>
      <c r="K250" s="37" t="s">
        <v>2348</v>
      </c>
      <c r="L250" s="121">
        <v>442000</v>
      </c>
      <c r="M250" s="121">
        <v>442000</v>
      </c>
      <c r="N250" s="122">
        <v>375700</v>
      </c>
    </row>
    <row r="251" spans="1:14" ht="93" customHeight="1" x14ac:dyDescent="0.25">
      <c r="A251" s="75">
        <v>248</v>
      </c>
      <c r="B251" s="37" t="s">
        <v>2683</v>
      </c>
      <c r="C251" s="119" t="s">
        <v>2684</v>
      </c>
      <c r="D251" s="37" t="s">
        <v>2685</v>
      </c>
      <c r="E251" s="37" t="s">
        <v>912</v>
      </c>
      <c r="F251" s="37" t="s">
        <v>1008</v>
      </c>
      <c r="G251" s="37" t="s">
        <v>1009</v>
      </c>
      <c r="H251" s="37" t="s">
        <v>1010</v>
      </c>
      <c r="I251" s="120">
        <v>41640</v>
      </c>
      <c r="J251" s="120">
        <v>43646</v>
      </c>
      <c r="K251" s="37" t="s">
        <v>2686</v>
      </c>
      <c r="L251" s="121">
        <v>475000</v>
      </c>
      <c r="M251" s="121">
        <v>475000</v>
      </c>
      <c r="N251" s="122">
        <v>403750</v>
      </c>
    </row>
    <row r="252" spans="1:14" ht="63.75" customHeight="1" x14ac:dyDescent="0.25">
      <c r="A252" s="75">
        <v>249</v>
      </c>
      <c r="B252" s="37" t="s">
        <v>2687</v>
      </c>
      <c r="C252" s="119" t="s">
        <v>2688</v>
      </c>
      <c r="D252" s="37" t="s">
        <v>2689</v>
      </c>
      <c r="E252" s="37" t="s">
        <v>1757</v>
      </c>
      <c r="F252" s="37" t="s">
        <v>2690</v>
      </c>
      <c r="G252" s="37" t="s">
        <v>2691</v>
      </c>
      <c r="H252" s="37" t="s">
        <v>2692</v>
      </c>
      <c r="I252" s="120">
        <v>41640</v>
      </c>
      <c r="J252" s="120">
        <v>43646</v>
      </c>
      <c r="K252" s="37" t="s">
        <v>2693</v>
      </c>
      <c r="L252" s="121">
        <v>293500</v>
      </c>
      <c r="M252" s="121">
        <v>293500</v>
      </c>
      <c r="N252" s="122">
        <v>249475</v>
      </c>
    </row>
    <row r="253" spans="1:14" ht="108" customHeight="1" x14ac:dyDescent="0.25">
      <c r="A253" s="75">
        <v>250</v>
      </c>
      <c r="B253" s="37" t="s">
        <v>2349</v>
      </c>
      <c r="C253" s="119" t="s">
        <v>2694</v>
      </c>
      <c r="D253" s="37" t="s">
        <v>2350</v>
      </c>
      <c r="E253" s="37" t="s">
        <v>894</v>
      </c>
      <c r="F253" s="37" t="s">
        <v>515</v>
      </c>
      <c r="G253" s="37" t="s">
        <v>516</v>
      </c>
      <c r="H253" s="37" t="s">
        <v>2695</v>
      </c>
      <c r="I253" s="120">
        <v>41640</v>
      </c>
      <c r="J253" s="120">
        <v>43768</v>
      </c>
      <c r="K253" s="37" t="s">
        <v>2351</v>
      </c>
      <c r="L253" s="121">
        <v>245000</v>
      </c>
      <c r="M253" s="121">
        <v>245000</v>
      </c>
      <c r="N253" s="122">
        <v>208250</v>
      </c>
    </row>
    <row r="254" spans="1:14" ht="45" x14ac:dyDescent="0.25">
      <c r="A254" s="75">
        <v>251</v>
      </c>
      <c r="B254" s="37" t="s">
        <v>2352</v>
      </c>
      <c r="C254" s="119" t="s">
        <v>2696</v>
      </c>
      <c r="D254" s="37" t="s">
        <v>2353</v>
      </c>
      <c r="E254" s="37" t="s">
        <v>923</v>
      </c>
      <c r="F254" s="37" t="s">
        <v>2354</v>
      </c>
      <c r="G254" s="37" t="s">
        <v>2355</v>
      </c>
      <c r="H254" s="37" t="s">
        <v>2697</v>
      </c>
      <c r="I254" s="120">
        <v>41640</v>
      </c>
      <c r="J254" s="120">
        <v>43646</v>
      </c>
      <c r="K254" s="37" t="s">
        <v>2356</v>
      </c>
      <c r="L254" s="121">
        <v>187000</v>
      </c>
      <c r="M254" s="121">
        <v>187000</v>
      </c>
      <c r="N254" s="122">
        <v>158950</v>
      </c>
    </row>
    <row r="255" spans="1:14" ht="90" x14ac:dyDescent="0.25">
      <c r="A255" s="75">
        <v>252</v>
      </c>
      <c r="B255" s="37" t="s">
        <v>2698</v>
      </c>
      <c r="C255" s="119" t="s">
        <v>2699</v>
      </c>
      <c r="D255" s="37" t="s">
        <v>1121</v>
      </c>
      <c r="E255" s="37" t="s">
        <v>939</v>
      </c>
      <c r="F255" s="37" t="s">
        <v>1123</v>
      </c>
      <c r="G255" s="37" t="s">
        <v>1124</v>
      </c>
      <c r="H255" s="37" t="s">
        <v>1143</v>
      </c>
      <c r="I255" s="120">
        <v>41640</v>
      </c>
      <c r="J255" s="120">
        <v>43646</v>
      </c>
      <c r="K255" s="37" t="s">
        <v>2700</v>
      </c>
      <c r="L255" s="121">
        <v>458750</v>
      </c>
      <c r="M255" s="121">
        <v>458750</v>
      </c>
      <c r="N255" s="122">
        <v>389937.5</v>
      </c>
    </row>
    <row r="256" spans="1:14" ht="87" customHeight="1" x14ac:dyDescent="0.25">
      <c r="A256" s="75">
        <v>253</v>
      </c>
      <c r="B256" s="37" t="s">
        <v>2701</v>
      </c>
      <c r="C256" s="119" t="s">
        <v>2702</v>
      </c>
      <c r="D256" s="37" t="s">
        <v>1485</v>
      </c>
      <c r="E256" s="37" t="s">
        <v>967</v>
      </c>
      <c r="F256" s="37" t="s">
        <v>1486</v>
      </c>
      <c r="G256" s="37" t="s">
        <v>1487</v>
      </c>
      <c r="H256" s="37" t="s">
        <v>1488</v>
      </c>
      <c r="I256" s="120">
        <v>41640</v>
      </c>
      <c r="J256" s="120">
        <v>43646</v>
      </c>
      <c r="K256" s="37" t="s">
        <v>2703</v>
      </c>
      <c r="L256" s="121">
        <v>385500</v>
      </c>
      <c r="M256" s="121">
        <v>385500</v>
      </c>
      <c r="N256" s="122">
        <v>327675</v>
      </c>
    </row>
    <row r="257" spans="1:14" ht="45" x14ac:dyDescent="0.25">
      <c r="A257" s="75">
        <v>254</v>
      </c>
      <c r="B257" s="37" t="s">
        <v>2357</v>
      </c>
      <c r="C257" s="119" t="s">
        <v>2704</v>
      </c>
      <c r="D257" s="37" t="s">
        <v>1590</v>
      </c>
      <c r="E257" s="37" t="s">
        <v>894</v>
      </c>
      <c r="F257" s="37" t="s">
        <v>1591</v>
      </c>
      <c r="G257" s="37" t="s">
        <v>1592</v>
      </c>
      <c r="H257" s="37" t="s">
        <v>2402</v>
      </c>
      <c r="I257" s="120">
        <v>41640</v>
      </c>
      <c r="J257" s="120">
        <v>43616</v>
      </c>
      <c r="K257" s="37" t="s">
        <v>2358</v>
      </c>
      <c r="L257" s="121">
        <v>481250</v>
      </c>
      <c r="M257" s="121">
        <v>481250</v>
      </c>
      <c r="N257" s="122">
        <v>409062.5</v>
      </c>
    </row>
    <row r="258" spans="1:14" ht="101.25" x14ac:dyDescent="0.25">
      <c r="A258" s="75">
        <v>255</v>
      </c>
      <c r="B258" s="37" t="s">
        <v>2705</v>
      </c>
      <c r="C258" s="119" t="s">
        <v>3926</v>
      </c>
      <c r="D258" s="37" t="s">
        <v>1491</v>
      </c>
      <c r="E258" s="37" t="s">
        <v>928</v>
      </c>
      <c r="F258" s="37" t="s">
        <v>404</v>
      </c>
      <c r="G258" s="37" t="s">
        <v>405</v>
      </c>
      <c r="H258" s="37" t="s">
        <v>2706</v>
      </c>
      <c r="I258" s="120">
        <v>41640</v>
      </c>
      <c r="J258" s="120">
        <v>43708</v>
      </c>
      <c r="K258" s="37" t="s">
        <v>2707</v>
      </c>
      <c r="L258" s="121">
        <v>490000</v>
      </c>
      <c r="M258" s="121">
        <v>490000</v>
      </c>
      <c r="N258" s="122">
        <v>416500</v>
      </c>
    </row>
    <row r="259" spans="1:14" ht="62.25" customHeight="1" x14ac:dyDescent="0.25">
      <c r="A259" s="75">
        <v>256</v>
      </c>
      <c r="B259" s="37" t="s">
        <v>2359</v>
      </c>
      <c r="C259" s="119" t="s">
        <v>2708</v>
      </c>
      <c r="D259" s="37" t="s">
        <v>2360</v>
      </c>
      <c r="E259" s="37" t="s">
        <v>930</v>
      </c>
      <c r="F259" s="37" t="s">
        <v>2361</v>
      </c>
      <c r="G259" s="37" t="s">
        <v>2362</v>
      </c>
      <c r="H259" s="37" t="s">
        <v>122</v>
      </c>
      <c r="I259" s="120">
        <v>41640</v>
      </c>
      <c r="J259" s="120">
        <v>43646</v>
      </c>
      <c r="K259" s="37" t="s">
        <v>2363</v>
      </c>
      <c r="L259" s="121">
        <v>500000</v>
      </c>
      <c r="M259" s="121">
        <v>500000</v>
      </c>
      <c r="N259" s="122">
        <v>425000</v>
      </c>
    </row>
    <row r="260" spans="1:14" ht="79.5" customHeight="1" x14ac:dyDescent="0.25">
      <c r="A260" s="75">
        <v>257</v>
      </c>
      <c r="B260" s="37" t="s">
        <v>2709</v>
      </c>
      <c r="C260" s="119" t="s">
        <v>2710</v>
      </c>
      <c r="D260" s="37" t="s">
        <v>1387</v>
      </c>
      <c r="E260" s="37" t="s">
        <v>920</v>
      </c>
      <c r="F260" s="37" t="s">
        <v>167</v>
      </c>
      <c r="G260" s="37" t="s">
        <v>253</v>
      </c>
      <c r="H260" s="37" t="s">
        <v>1145</v>
      </c>
      <c r="I260" s="120">
        <v>41640</v>
      </c>
      <c r="J260" s="120">
        <v>43646</v>
      </c>
      <c r="K260" s="37" t="s">
        <v>3033</v>
      </c>
      <c r="L260" s="121">
        <v>380070</v>
      </c>
      <c r="M260" s="121">
        <v>380070</v>
      </c>
      <c r="N260" s="122">
        <v>323059.5</v>
      </c>
    </row>
    <row r="261" spans="1:14" ht="99" customHeight="1" x14ac:dyDescent="0.25">
      <c r="A261" s="75">
        <v>258</v>
      </c>
      <c r="B261" s="37" t="s">
        <v>2364</v>
      </c>
      <c r="C261" s="119" t="s">
        <v>2711</v>
      </c>
      <c r="D261" s="37" t="s">
        <v>1677</v>
      </c>
      <c r="E261" s="37" t="s">
        <v>912</v>
      </c>
      <c r="F261" s="37" t="s">
        <v>183</v>
      </c>
      <c r="G261" s="37" t="s">
        <v>184</v>
      </c>
      <c r="H261" s="37" t="s">
        <v>185</v>
      </c>
      <c r="I261" s="120">
        <v>41640</v>
      </c>
      <c r="J261" s="120">
        <v>43585</v>
      </c>
      <c r="K261" s="37" t="s">
        <v>2365</v>
      </c>
      <c r="L261" s="121">
        <v>277950</v>
      </c>
      <c r="M261" s="121">
        <v>277950</v>
      </c>
      <c r="N261" s="122">
        <v>236257.5</v>
      </c>
    </row>
    <row r="262" spans="1:14" ht="78.75" x14ac:dyDescent="0.25">
      <c r="A262" s="75">
        <v>259</v>
      </c>
      <c r="B262" s="37" t="s">
        <v>2712</v>
      </c>
      <c r="C262" s="119" t="s">
        <v>2713</v>
      </c>
      <c r="D262" s="37" t="s">
        <v>1113</v>
      </c>
      <c r="E262" s="37" t="s">
        <v>939</v>
      </c>
      <c r="F262" s="37" t="s">
        <v>333</v>
      </c>
      <c r="G262" s="37" t="s">
        <v>846</v>
      </c>
      <c r="H262" s="37" t="s">
        <v>1140</v>
      </c>
      <c r="I262" s="120">
        <v>41640</v>
      </c>
      <c r="J262" s="120">
        <v>43585</v>
      </c>
      <c r="K262" s="37" t="s">
        <v>2714</v>
      </c>
      <c r="L262" s="121">
        <v>286900</v>
      </c>
      <c r="M262" s="121">
        <v>286900</v>
      </c>
      <c r="N262" s="122">
        <v>243865</v>
      </c>
    </row>
    <row r="263" spans="1:14" ht="90" x14ac:dyDescent="0.25">
      <c r="A263" s="75">
        <v>260</v>
      </c>
      <c r="B263" s="37" t="s">
        <v>2715</v>
      </c>
      <c r="C263" s="119" t="s">
        <v>2716</v>
      </c>
      <c r="D263" s="37" t="s">
        <v>2717</v>
      </c>
      <c r="E263" s="37" t="s">
        <v>894</v>
      </c>
      <c r="F263" s="37" t="s">
        <v>413</v>
      </c>
      <c r="G263" s="37" t="s">
        <v>414</v>
      </c>
      <c r="H263" s="37" t="s">
        <v>2718</v>
      </c>
      <c r="I263" s="120">
        <v>41640</v>
      </c>
      <c r="J263" s="120">
        <v>43646</v>
      </c>
      <c r="K263" s="37" t="s">
        <v>2719</v>
      </c>
      <c r="L263" s="121">
        <v>487071.29</v>
      </c>
      <c r="M263" s="121">
        <v>487071.29</v>
      </c>
      <c r="N263" s="122">
        <v>414010.59</v>
      </c>
    </row>
    <row r="264" spans="1:14" ht="135" x14ac:dyDescent="0.25">
      <c r="A264" s="75">
        <v>261</v>
      </c>
      <c r="B264" s="37" t="s">
        <v>2366</v>
      </c>
      <c r="C264" s="119" t="s">
        <v>2720</v>
      </c>
      <c r="D264" s="37" t="s">
        <v>2367</v>
      </c>
      <c r="E264" s="37" t="s">
        <v>928</v>
      </c>
      <c r="F264" s="37" t="s">
        <v>2368</v>
      </c>
      <c r="G264" s="37" t="s">
        <v>2369</v>
      </c>
      <c r="H264" s="37" t="s">
        <v>2403</v>
      </c>
      <c r="I264" s="120">
        <v>41640</v>
      </c>
      <c r="J264" s="120">
        <v>43616</v>
      </c>
      <c r="K264" s="37" t="s">
        <v>2370</v>
      </c>
      <c r="L264" s="121">
        <v>420000</v>
      </c>
      <c r="M264" s="121">
        <v>420000</v>
      </c>
      <c r="N264" s="122">
        <v>357000</v>
      </c>
    </row>
    <row r="265" spans="1:14" ht="33.75" x14ac:dyDescent="0.25">
      <c r="A265" s="75">
        <v>262</v>
      </c>
      <c r="B265" s="37" t="s">
        <v>2371</v>
      </c>
      <c r="C265" s="119" t="s">
        <v>2721</v>
      </c>
      <c r="D265" s="37" t="s">
        <v>986</v>
      </c>
      <c r="E265" s="37" t="s">
        <v>930</v>
      </c>
      <c r="F265" s="37" t="s">
        <v>197</v>
      </c>
      <c r="G265" s="37" t="s">
        <v>198</v>
      </c>
      <c r="H265" s="37" t="s">
        <v>199</v>
      </c>
      <c r="I265" s="120">
        <v>41640</v>
      </c>
      <c r="J265" s="120">
        <v>43646</v>
      </c>
      <c r="K265" s="37" t="s">
        <v>2372</v>
      </c>
      <c r="L265" s="121">
        <v>550000</v>
      </c>
      <c r="M265" s="121">
        <v>500000</v>
      </c>
      <c r="N265" s="122">
        <v>425000</v>
      </c>
    </row>
    <row r="266" spans="1:14" ht="63" customHeight="1" x14ac:dyDescent="0.25">
      <c r="A266" s="75">
        <v>263</v>
      </c>
      <c r="B266" s="37" t="s">
        <v>2373</v>
      </c>
      <c r="C266" s="119" t="s">
        <v>2722</v>
      </c>
      <c r="D266" s="37" t="s">
        <v>995</v>
      </c>
      <c r="E266" s="37" t="s">
        <v>912</v>
      </c>
      <c r="F266" s="37" t="s">
        <v>234</v>
      </c>
      <c r="G266" s="37" t="s">
        <v>235</v>
      </c>
      <c r="H266" s="37" t="s">
        <v>236</v>
      </c>
      <c r="I266" s="120">
        <v>41640</v>
      </c>
      <c r="J266" s="120">
        <v>43616</v>
      </c>
      <c r="K266" s="37" t="s">
        <v>2374</v>
      </c>
      <c r="L266" s="121">
        <v>394400</v>
      </c>
      <c r="M266" s="121">
        <v>394400</v>
      </c>
      <c r="N266" s="122">
        <v>335240</v>
      </c>
    </row>
    <row r="267" spans="1:14" ht="105" customHeight="1" x14ac:dyDescent="0.25">
      <c r="A267" s="75">
        <v>264</v>
      </c>
      <c r="B267" s="37" t="s">
        <v>2723</v>
      </c>
      <c r="C267" s="119" t="s">
        <v>2724</v>
      </c>
      <c r="D267" s="37" t="s">
        <v>2725</v>
      </c>
      <c r="E267" s="37" t="s">
        <v>894</v>
      </c>
      <c r="F267" s="37" t="s">
        <v>553</v>
      </c>
      <c r="G267" s="37" t="s">
        <v>554</v>
      </c>
      <c r="H267" s="37" t="s">
        <v>2726</v>
      </c>
      <c r="I267" s="120">
        <v>41640</v>
      </c>
      <c r="J267" s="120">
        <v>43616</v>
      </c>
      <c r="K267" s="37" t="s">
        <v>2727</v>
      </c>
      <c r="L267" s="121">
        <v>301600</v>
      </c>
      <c r="M267" s="121">
        <v>301600</v>
      </c>
      <c r="N267" s="122">
        <v>256360</v>
      </c>
    </row>
    <row r="268" spans="1:14" ht="146.25" x14ac:dyDescent="0.25">
      <c r="A268" s="75">
        <v>265</v>
      </c>
      <c r="B268" s="37" t="s">
        <v>2728</v>
      </c>
      <c r="C268" s="119" t="s">
        <v>3927</v>
      </c>
      <c r="D268" s="37" t="s">
        <v>2729</v>
      </c>
      <c r="E268" s="37" t="s">
        <v>909</v>
      </c>
      <c r="F268" s="37" t="s">
        <v>646</v>
      </c>
      <c r="G268" s="37" t="s">
        <v>647</v>
      </c>
      <c r="H268" s="37" t="s">
        <v>2730</v>
      </c>
      <c r="I268" s="120">
        <v>41640</v>
      </c>
      <c r="J268" s="120">
        <v>43646</v>
      </c>
      <c r="K268" s="37" t="s">
        <v>2731</v>
      </c>
      <c r="L268" s="121">
        <v>500000</v>
      </c>
      <c r="M268" s="121">
        <v>500000</v>
      </c>
      <c r="N268" s="122">
        <v>400000</v>
      </c>
    </row>
    <row r="269" spans="1:14" ht="62.25" customHeight="1" x14ac:dyDescent="0.25">
      <c r="A269" s="75">
        <v>266</v>
      </c>
      <c r="B269" s="37" t="s">
        <v>2732</v>
      </c>
      <c r="C269" s="119" t="s">
        <v>2733</v>
      </c>
      <c r="D269" s="37" t="s">
        <v>1620</v>
      </c>
      <c r="E269" s="37" t="s">
        <v>901</v>
      </c>
      <c r="F269" s="37" t="s">
        <v>1621</v>
      </c>
      <c r="G269" s="37" t="s">
        <v>1622</v>
      </c>
      <c r="H269" s="37" t="s">
        <v>1623</v>
      </c>
      <c r="I269" s="120">
        <v>41640</v>
      </c>
      <c r="J269" s="120">
        <v>43738</v>
      </c>
      <c r="K269" s="37" t="s">
        <v>3291</v>
      </c>
      <c r="L269" s="121">
        <v>477820</v>
      </c>
      <c r="M269" s="121">
        <v>477820</v>
      </c>
      <c r="N269" s="122">
        <v>406147</v>
      </c>
    </row>
    <row r="270" spans="1:14" ht="107.25" customHeight="1" x14ac:dyDescent="0.25">
      <c r="A270" s="75">
        <v>267</v>
      </c>
      <c r="B270" s="37" t="s">
        <v>2375</v>
      </c>
      <c r="C270" s="119" t="s">
        <v>2734</v>
      </c>
      <c r="D270" s="37" t="s">
        <v>911</v>
      </c>
      <c r="E270" s="37" t="s">
        <v>912</v>
      </c>
      <c r="F270" s="37" t="s">
        <v>68</v>
      </c>
      <c r="G270" s="37" t="s">
        <v>69</v>
      </c>
      <c r="H270" s="37" t="s">
        <v>70</v>
      </c>
      <c r="I270" s="120">
        <v>41640</v>
      </c>
      <c r="J270" s="120">
        <v>43646</v>
      </c>
      <c r="K270" s="37" t="s">
        <v>2376</v>
      </c>
      <c r="L270" s="121">
        <v>362500</v>
      </c>
      <c r="M270" s="121">
        <v>362500</v>
      </c>
      <c r="N270" s="122">
        <v>308125</v>
      </c>
    </row>
    <row r="271" spans="1:14" ht="67.5" x14ac:dyDescent="0.25">
      <c r="A271" s="75">
        <v>268</v>
      </c>
      <c r="B271" s="37" t="s">
        <v>2735</v>
      </c>
      <c r="C271" s="119" t="s">
        <v>2736</v>
      </c>
      <c r="D271" s="37" t="s">
        <v>1513</v>
      </c>
      <c r="E271" s="37" t="s">
        <v>912</v>
      </c>
      <c r="F271" s="37" t="s">
        <v>453</v>
      </c>
      <c r="G271" s="37" t="s">
        <v>454</v>
      </c>
      <c r="H271" s="37" t="s">
        <v>1514</v>
      </c>
      <c r="I271" s="120">
        <v>41640</v>
      </c>
      <c r="J271" s="120">
        <v>43646</v>
      </c>
      <c r="K271" s="37" t="s">
        <v>2737</v>
      </c>
      <c r="L271" s="121">
        <v>378000</v>
      </c>
      <c r="M271" s="121">
        <v>378000</v>
      </c>
      <c r="N271" s="122">
        <v>321300</v>
      </c>
    </row>
    <row r="272" spans="1:14" ht="84.75" customHeight="1" x14ac:dyDescent="0.25">
      <c r="A272" s="75">
        <v>269</v>
      </c>
      <c r="B272" s="37" t="s">
        <v>2738</v>
      </c>
      <c r="C272" s="119" t="s">
        <v>2739</v>
      </c>
      <c r="D272" s="37" t="s">
        <v>2740</v>
      </c>
      <c r="E272" s="37" t="s">
        <v>967</v>
      </c>
      <c r="F272" s="37" t="s">
        <v>337</v>
      </c>
      <c r="G272" s="37" t="s">
        <v>492</v>
      </c>
      <c r="H272" s="37" t="s">
        <v>1183</v>
      </c>
      <c r="I272" s="120">
        <v>41640</v>
      </c>
      <c r="J272" s="120">
        <v>44196</v>
      </c>
      <c r="K272" s="37" t="s">
        <v>2741</v>
      </c>
      <c r="L272" s="121">
        <v>242500</v>
      </c>
      <c r="M272" s="121">
        <v>242500</v>
      </c>
      <c r="N272" s="122">
        <v>206125</v>
      </c>
    </row>
    <row r="273" spans="1:14" ht="72.75" customHeight="1" x14ac:dyDescent="0.25">
      <c r="A273" s="75">
        <v>270</v>
      </c>
      <c r="B273" s="37" t="s">
        <v>2377</v>
      </c>
      <c r="C273" s="119" t="s">
        <v>3928</v>
      </c>
      <c r="D273" s="37" t="s">
        <v>2378</v>
      </c>
      <c r="E273" s="37" t="s">
        <v>896</v>
      </c>
      <c r="F273" s="37" t="s">
        <v>2379</v>
      </c>
      <c r="G273" s="37" t="s">
        <v>2380</v>
      </c>
      <c r="H273" s="37" t="s">
        <v>2404</v>
      </c>
      <c r="I273" s="120">
        <v>41640</v>
      </c>
      <c r="J273" s="120">
        <v>43646</v>
      </c>
      <c r="K273" s="37" t="s">
        <v>2381</v>
      </c>
      <c r="L273" s="121">
        <v>399994</v>
      </c>
      <c r="M273" s="121">
        <v>399994</v>
      </c>
      <c r="N273" s="122">
        <v>339994.9</v>
      </c>
    </row>
    <row r="274" spans="1:14" ht="90" x14ac:dyDescent="0.25">
      <c r="A274" s="75">
        <v>271</v>
      </c>
      <c r="B274" s="37" t="s">
        <v>2382</v>
      </c>
      <c r="C274" s="119" t="s">
        <v>2742</v>
      </c>
      <c r="D274" s="37" t="s">
        <v>993</v>
      </c>
      <c r="E274" s="37" t="s">
        <v>967</v>
      </c>
      <c r="F274" s="37" t="s">
        <v>224</v>
      </c>
      <c r="G274" s="37" t="s">
        <v>225</v>
      </c>
      <c r="H274" s="37" t="s">
        <v>226</v>
      </c>
      <c r="I274" s="120">
        <v>41640</v>
      </c>
      <c r="J274" s="120">
        <v>43646</v>
      </c>
      <c r="K274" s="37" t="s">
        <v>2383</v>
      </c>
      <c r="L274" s="121">
        <v>404500</v>
      </c>
      <c r="M274" s="121">
        <v>404500</v>
      </c>
      <c r="N274" s="122">
        <v>343825</v>
      </c>
    </row>
    <row r="275" spans="1:14" ht="94.5" customHeight="1" x14ac:dyDescent="0.25">
      <c r="A275" s="75">
        <v>272</v>
      </c>
      <c r="B275" s="37" t="s">
        <v>2743</v>
      </c>
      <c r="C275" s="119" t="s">
        <v>2744</v>
      </c>
      <c r="D275" s="37" t="s">
        <v>1254</v>
      </c>
      <c r="E275" s="37" t="s">
        <v>901</v>
      </c>
      <c r="F275" s="37" t="s">
        <v>282</v>
      </c>
      <c r="G275" s="37" t="s">
        <v>283</v>
      </c>
      <c r="H275" s="37" t="s">
        <v>1738</v>
      </c>
      <c r="I275" s="120">
        <v>41640</v>
      </c>
      <c r="J275" s="120">
        <v>43646</v>
      </c>
      <c r="K275" s="37" t="s">
        <v>2745</v>
      </c>
      <c r="L275" s="121">
        <v>295464.08</v>
      </c>
      <c r="M275" s="121">
        <v>295464.08</v>
      </c>
      <c r="N275" s="122">
        <v>251144.46</v>
      </c>
    </row>
    <row r="276" spans="1:14" ht="67.5" x14ac:dyDescent="0.25">
      <c r="A276" s="75">
        <v>273</v>
      </c>
      <c r="B276" s="37" t="s">
        <v>2746</v>
      </c>
      <c r="C276" s="119" t="s">
        <v>2747</v>
      </c>
      <c r="D276" s="37" t="s">
        <v>1525</v>
      </c>
      <c r="E276" s="37" t="s">
        <v>920</v>
      </c>
      <c r="F276" s="37" t="s">
        <v>249</v>
      </c>
      <c r="G276" s="37" t="s">
        <v>250</v>
      </c>
      <c r="H276" s="37" t="s">
        <v>1526</v>
      </c>
      <c r="I276" s="120">
        <v>41640</v>
      </c>
      <c r="J276" s="120">
        <v>43738</v>
      </c>
      <c r="K276" s="37" t="s">
        <v>2748</v>
      </c>
      <c r="L276" s="121">
        <v>365237.4</v>
      </c>
      <c r="M276" s="121">
        <v>365237.4</v>
      </c>
      <c r="N276" s="122">
        <v>310451.78999999998</v>
      </c>
    </row>
    <row r="277" spans="1:14" ht="79.5" customHeight="1" x14ac:dyDescent="0.25">
      <c r="A277" s="75">
        <v>274</v>
      </c>
      <c r="B277" s="37" t="s">
        <v>2749</v>
      </c>
      <c r="C277" s="119" t="s">
        <v>2750</v>
      </c>
      <c r="D277" s="37" t="s">
        <v>1510</v>
      </c>
      <c r="E277" s="37" t="s">
        <v>967</v>
      </c>
      <c r="F277" s="37" t="s">
        <v>620</v>
      </c>
      <c r="G277" s="37" t="s">
        <v>621</v>
      </c>
      <c r="H277" s="37" t="s">
        <v>1511</v>
      </c>
      <c r="I277" s="120">
        <v>41640</v>
      </c>
      <c r="J277" s="120">
        <v>43646</v>
      </c>
      <c r="K277" s="37" t="s">
        <v>2751</v>
      </c>
      <c r="L277" s="121">
        <v>390000</v>
      </c>
      <c r="M277" s="121">
        <v>390000</v>
      </c>
      <c r="N277" s="122">
        <v>331500</v>
      </c>
    </row>
    <row r="278" spans="1:14" ht="112.5" x14ac:dyDescent="0.25">
      <c r="A278" s="75">
        <v>275</v>
      </c>
      <c r="B278" s="37" t="s">
        <v>2384</v>
      </c>
      <c r="C278" s="119" t="s">
        <v>2752</v>
      </c>
      <c r="D278" s="37" t="s">
        <v>2385</v>
      </c>
      <c r="E278" s="37" t="s">
        <v>939</v>
      </c>
      <c r="F278" s="37" t="s">
        <v>2386</v>
      </c>
      <c r="G278" s="37" t="s">
        <v>2387</v>
      </c>
      <c r="H278" s="37" t="s">
        <v>2405</v>
      </c>
      <c r="I278" s="120">
        <v>41640</v>
      </c>
      <c r="J278" s="120">
        <v>43646</v>
      </c>
      <c r="K278" s="37" t="s">
        <v>2388</v>
      </c>
      <c r="L278" s="121">
        <v>428825</v>
      </c>
      <c r="M278" s="121">
        <v>428825</v>
      </c>
      <c r="N278" s="122">
        <v>364501.25</v>
      </c>
    </row>
    <row r="279" spans="1:14" ht="67.5" x14ac:dyDescent="0.25">
      <c r="A279" s="75">
        <v>276</v>
      </c>
      <c r="B279" s="37" t="s">
        <v>2753</v>
      </c>
      <c r="C279" s="119" t="s">
        <v>2754</v>
      </c>
      <c r="D279" s="37" t="s">
        <v>2755</v>
      </c>
      <c r="E279" s="37" t="s">
        <v>901</v>
      </c>
      <c r="F279" s="37" t="s">
        <v>2756</v>
      </c>
      <c r="G279" s="37" t="s">
        <v>2757</v>
      </c>
      <c r="H279" s="37" t="s">
        <v>2758</v>
      </c>
      <c r="I279" s="120">
        <v>41640</v>
      </c>
      <c r="J279" s="120">
        <v>43646</v>
      </c>
      <c r="K279" s="37" t="s">
        <v>3292</v>
      </c>
      <c r="L279" s="121">
        <v>264782.40000000002</v>
      </c>
      <c r="M279" s="121">
        <v>264782.40000000002</v>
      </c>
      <c r="N279" s="122">
        <v>225065.04</v>
      </c>
    </row>
    <row r="280" spans="1:14" ht="67.5" x14ac:dyDescent="0.25">
      <c r="A280" s="75">
        <v>277</v>
      </c>
      <c r="B280" s="37" t="s">
        <v>2759</v>
      </c>
      <c r="C280" s="119" t="s">
        <v>2760</v>
      </c>
      <c r="D280" s="37" t="s">
        <v>1126</v>
      </c>
      <c r="E280" s="37" t="s">
        <v>933</v>
      </c>
      <c r="F280" s="37" t="s">
        <v>257</v>
      </c>
      <c r="G280" s="37" t="s">
        <v>258</v>
      </c>
      <c r="H280" s="37" t="s">
        <v>1144</v>
      </c>
      <c r="I280" s="120">
        <v>41640</v>
      </c>
      <c r="J280" s="120">
        <v>43646</v>
      </c>
      <c r="K280" s="37" t="s">
        <v>2761</v>
      </c>
      <c r="L280" s="121">
        <v>301000</v>
      </c>
      <c r="M280" s="121">
        <v>301000</v>
      </c>
      <c r="N280" s="122">
        <v>255850</v>
      </c>
    </row>
    <row r="281" spans="1:14" ht="45" x14ac:dyDescent="0.25">
      <c r="A281" s="75">
        <v>278</v>
      </c>
      <c r="B281" s="37" t="s">
        <v>2762</v>
      </c>
      <c r="C281" s="119" t="s">
        <v>2763</v>
      </c>
      <c r="D281" s="37" t="s">
        <v>1756</v>
      </c>
      <c r="E281" s="37" t="s">
        <v>1757</v>
      </c>
      <c r="F281" s="37" t="s">
        <v>347</v>
      </c>
      <c r="G281" s="37" t="s">
        <v>1758</v>
      </c>
      <c r="H281" s="37" t="s">
        <v>1759</v>
      </c>
      <c r="I281" s="120">
        <v>41640</v>
      </c>
      <c r="J281" s="120">
        <v>43799</v>
      </c>
      <c r="K281" s="37" t="s">
        <v>2764</v>
      </c>
      <c r="L281" s="121">
        <v>247004</v>
      </c>
      <c r="M281" s="121">
        <v>247004</v>
      </c>
      <c r="N281" s="122">
        <v>209953.4</v>
      </c>
    </row>
    <row r="282" spans="1:14" ht="202.5" x14ac:dyDescent="0.25">
      <c r="A282" s="75">
        <v>279</v>
      </c>
      <c r="B282" s="37" t="s">
        <v>2389</v>
      </c>
      <c r="C282" s="119" t="s">
        <v>2765</v>
      </c>
      <c r="D282" s="37" t="s">
        <v>1642</v>
      </c>
      <c r="E282" s="37" t="s">
        <v>969</v>
      </c>
      <c r="F282" s="37" t="s">
        <v>529</v>
      </c>
      <c r="G282" s="37" t="s">
        <v>530</v>
      </c>
      <c r="H282" s="37" t="s">
        <v>1643</v>
      </c>
      <c r="I282" s="120">
        <v>41640</v>
      </c>
      <c r="J282" s="120">
        <v>43646</v>
      </c>
      <c r="K282" s="37" t="s">
        <v>2390</v>
      </c>
      <c r="L282" s="121">
        <v>357500</v>
      </c>
      <c r="M282" s="121">
        <v>357500</v>
      </c>
      <c r="N282" s="122">
        <v>303875</v>
      </c>
    </row>
    <row r="283" spans="1:14" ht="85.5" customHeight="1" x14ac:dyDescent="0.25">
      <c r="A283" s="75">
        <v>280</v>
      </c>
      <c r="B283" s="37" t="s">
        <v>2766</v>
      </c>
      <c r="C283" s="119" t="s">
        <v>2767</v>
      </c>
      <c r="D283" s="37" t="s">
        <v>1106</v>
      </c>
      <c r="E283" s="37" t="s">
        <v>969</v>
      </c>
      <c r="F283" s="37" t="s">
        <v>163</v>
      </c>
      <c r="G283" s="37" t="s">
        <v>1108</v>
      </c>
      <c r="H283" s="37" t="s">
        <v>1138</v>
      </c>
      <c r="I283" s="120">
        <v>41640</v>
      </c>
      <c r="J283" s="120">
        <v>43465</v>
      </c>
      <c r="K283" s="37" t="s">
        <v>2768</v>
      </c>
      <c r="L283" s="121">
        <v>284048</v>
      </c>
      <c r="M283" s="121">
        <v>284048</v>
      </c>
      <c r="N283" s="122">
        <v>241440.8</v>
      </c>
    </row>
    <row r="284" spans="1:14" ht="86.25" customHeight="1" x14ac:dyDescent="0.25">
      <c r="A284" s="75">
        <v>281</v>
      </c>
      <c r="B284" s="37" t="s">
        <v>2391</v>
      </c>
      <c r="C284" s="119" t="s">
        <v>2769</v>
      </c>
      <c r="D284" s="37" t="s">
        <v>1581</v>
      </c>
      <c r="E284" s="37" t="s">
        <v>939</v>
      </c>
      <c r="F284" s="37" t="s">
        <v>597</v>
      </c>
      <c r="G284" s="37" t="s">
        <v>598</v>
      </c>
      <c r="H284" s="37" t="s">
        <v>1582</v>
      </c>
      <c r="I284" s="120">
        <v>41640</v>
      </c>
      <c r="J284" s="120">
        <v>43646</v>
      </c>
      <c r="K284" s="37" t="s">
        <v>2392</v>
      </c>
      <c r="L284" s="121">
        <v>336400</v>
      </c>
      <c r="M284" s="121">
        <v>336400</v>
      </c>
      <c r="N284" s="122">
        <v>285940</v>
      </c>
    </row>
    <row r="285" spans="1:14" ht="98.25" customHeight="1" x14ac:dyDescent="0.25">
      <c r="A285" s="75">
        <v>282</v>
      </c>
      <c r="B285" s="60" t="s">
        <v>2770</v>
      </c>
      <c r="C285" s="119" t="s">
        <v>2771</v>
      </c>
      <c r="D285" s="60" t="s">
        <v>2772</v>
      </c>
      <c r="E285" s="60" t="s">
        <v>933</v>
      </c>
      <c r="F285" s="60" t="s">
        <v>2773</v>
      </c>
      <c r="G285" s="60" t="s">
        <v>2774</v>
      </c>
      <c r="H285" s="60" t="s">
        <v>2775</v>
      </c>
      <c r="I285" s="120">
        <v>41640</v>
      </c>
      <c r="J285" s="120">
        <v>43646</v>
      </c>
      <c r="K285" s="60" t="s">
        <v>2776</v>
      </c>
      <c r="L285" s="121">
        <v>495197.74</v>
      </c>
      <c r="M285" s="121">
        <v>448000</v>
      </c>
      <c r="N285" s="122">
        <v>380800</v>
      </c>
    </row>
    <row r="286" spans="1:14" ht="75" customHeight="1" x14ac:dyDescent="0.25">
      <c r="A286" s="75">
        <v>283</v>
      </c>
      <c r="B286" s="60" t="s">
        <v>2393</v>
      </c>
      <c r="C286" s="119" t="s">
        <v>2777</v>
      </c>
      <c r="D286" s="60" t="s">
        <v>973</v>
      </c>
      <c r="E286" s="60" t="s">
        <v>923</v>
      </c>
      <c r="F286" s="60" t="s">
        <v>177</v>
      </c>
      <c r="G286" s="60" t="s">
        <v>178</v>
      </c>
      <c r="H286" s="60" t="s">
        <v>179</v>
      </c>
      <c r="I286" s="120">
        <v>41640</v>
      </c>
      <c r="J286" s="120">
        <v>43738</v>
      </c>
      <c r="K286" s="60" t="s">
        <v>1678</v>
      </c>
      <c r="L286" s="121">
        <v>443900</v>
      </c>
      <c r="M286" s="121">
        <v>443900</v>
      </c>
      <c r="N286" s="122">
        <v>377315</v>
      </c>
    </row>
    <row r="287" spans="1:14" ht="75.75" customHeight="1" x14ac:dyDescent="0.25">
      <c r="A287" s="75">
        <v>284</v>
      </c>
      <c r="B287" s="60" t="s">
        <v>2778</v>
      </c>
      <c r="C287" s="119" t="s">
        <v>2779</v>
      </c>
      <c r="D287" s="60" t="s">
        <v>2780</v>
      </c>
      <c r="E287" s="60" t="s">
        <v>1757</v>
      </c>
      <c r="F287" s="60" t="s">
        <v>460</v>
      </c>
      <c r="G287" s="60" t="s">
        <v>461</v>
      </c>
      <c r="H287" s="60" t="s">
        <v>2781</v>
      </c>
      <c r="I287" s="120">
        <v>41640</v>
      </c>
      <c r="J287" s="120">
        <v>43677</v>
      </c>
      <c r="K287" s="60" t="s">
        <v>2782</v>
      </c>
      <c r="L287" s="121">
        <v>377500</v>
      </c>
      <c r="M287" s="121">
        <v>377500</v>
      </c>
      <c r="N287" s="122">
        <v>320875</v>
      </c>
    </row>
    <row r="288" spans="1:14" ht="87.75" customHeight="1" x14ac:dyDescent="0.25">
      <c r="A288" s="75">
        <v>285</v>
      </c>
      <c r="B288" s="60" t="s">
        <v>2783</v>
      </c>
      <c r="C288" s="119" t="s">
        <v>2784</v>
      </c>
      <c r="D288" s="60" t="s">
        <v>938</v>
      </c>
      <c r="E288" s="60" t="s">
        <v>939</v>
      </c>
      <c r="F288" s="60" t="s">
        <v>104</v>
      </c>
      <c r="G288" s="60" t="s">
        <v>105</v>
      </c>
      <c r="H288" s="60" t="s">
        <v>2785</v>
      </c>
      <c r="I288" s="120">
        <v>41640</v>
      </c>
      <c r="J288" s="120">
        <v>43738</v>
      </c>
      <c r="K288" s="60" t="s">
        <v>2786</v>
      </c>
      <c r="L288" s="121">
        <v>335000</v>
      </c>
      <c r="M288" s="121">
        <v>335000</v>
      </c>
      <c r="N288" s="122">
        <v>284750</v>
      </c>
    </row>
    <row r="289" spans="1:14" ht="80.25" customHeight="1" x14ac:dyDescent="0.25">
      <c r="A289" s="75">
        <v>286</v>
      </c>
      <c r="B289" s="60" t="s">
        <v>2394</v>
      </c>
      <c r="C289" s="119" t="s">
        <v>3929</v>
      </c>
      <c r="D289" s="60" t="s">
        <v>2395</v>
      </c>
      <c r="E289" s="60" t="s">
        <v>894</v>
      </c>
      <c r="F289" s="60" t="s">
        <v>476</v>
      </c>
      <c r="G289" s="60" t="s">
        <v>477</v>
      </c>
      <c r="H289" s="60" t="s">
        <v>2787</v>
      </c>
      <c r="I289" s="120">
        <v>41640</v>
      </c>
      <c r="J289" s="120">
        <v>43646</v>
      </c>
      <c r="K289" s="60" t="s">
        <v>2396</v>
      </c>
      <c r="L289" s="121">
        <v>433000</v>
      </c>
      <c r="M289" s="121">
        <v>433000</v>
      </c>
      <c r="N289" s="122">
        <v>368050</v>
      </c>
    </row>
    <row r="290" spans="1:14" ht="81.75" customHeight="1" x14ac:dyDescent="0.25">
      <c r="A290" s="75">
        <v>287</v>
      </c>
      <c r="B290" s="60" t="s">
        <v>2788</v>
      </c>
      <c r="C290" s="119" t="s">
        <v>2789</v>
      </c>
      <c r="D290" s="60" t="s">
        <v>1001</v>
      </c>
      <c r="E290" s="60" t="s">
        <v>901</v>
      </c>
      <c r="F290" s="60" t="s">
        <v>1002</v>
      </c>
      <c r="G290" s="60" t="s">
        <v>1003</v>
      </c>
      <c r="H290" s="60" t="s">
        <v>1004</v>
      </c>
      <c r="I290" s="120">
        <v>41640</v>
      </c>
      <c r="J290" s="120">
        <v>43646</v>
      </c>
      <c r="K290" s="60" t="s">
        <v>2790</v>
      </c>
      <c r="L290" s="121">
        <v>460000</v>
      </c>
      <c r="M290" s="121">
        <v>440000</v>
      </c>
      <c r="N290" s="122">
        <v>374000</v>
      </c>
    </row>
    <row r="291" spans="1:14" ht="81.75" customHeight="1" x14ac:dyDescent="0.25">
      <c r="A291" s="75">
        <v>288</v>
      </c>
      <c r="B291" s="60" t="s">
        <v>3078</v>
      </c>
      <c r="C291" s="119" t="s">
        <v>3079</v>
      </c>
      <c r="D291" s="60" t="s">
        <v>3080</v>
      </c>
      <c r="E291" s="60" t="s">
        <v>923</v>
      </c>
      <c r="F291" s="60" t="s">
        <v>3081</v>
      </c>
      <c r="G291" s="60" t="s">
        <v>3083</v>
      </c>
      <c r="H291" s="60" t="s">
        <v>3082</v>
      </c>
      <c r="I291" s="120">
        <v>41640</v>
      </c>
      <c r="J291" s="120">
        <v>44926</v>
      </c>
      <c r="K291" s="60" t="s">
        <v>3084</v>
      </c>
      <c r="L291" s="121">
        <v>10132129.439999999</v>
      </c>
      <c r="M291" s="121">
        <v>9902129.4399999995</v>
      </c>
      <c r="N291" s="122">
        <v>8416810.0199999996</v>
      </c>
    </row>
    <row r="292" spans="1:14" ht="67.5" x14ac:dyDescent="0.25">
      <c r="A292" s="75">
        <v>289</v>
      </c>
      <c r="B292" s="60" t="s">
        <v>2791</v>
      </c>
      <c r="C292" s="119" t="s">
        <v>2792</v>
      </c>
      <c r="D292" s="60" t="s">
        <v>893</v>
      </c>
      <c r="E292" s="60" t="s">
        <v>894</v>
      </c>
      <c r="F292" s="60" t="s">
        <v>33</v>
      </c>
      <c r="G292" s="60" t="s">
        <v>34</v>
      </c>
      <c r="H292" s="60" t="s">
        <v>35</v>
      </c>
      <c r="I292" s="120">
        <v>41640</v>
      </c>
      <c r="J292" s="120">
        <v>43646</v>
      </c>
      <c r="K292" s="60" t="s">
        <v>2793</v>
      </c>
      <c r="L292" s="121">
        <v>217000</v>
      </c>
      <c r="M292" s="121">
        <v>217000</v>
      </c>
      <c r="N292" s="122">
        <v>184450</v>
      </c>
    </row>
    <row r="293" spans="1:14" ht="49.5" customHeight="1" x14ac:dyDescent="0.25">
      <c r="A293" s="75">
        <v>290</v>
      </c>
      <c r="B293" s="60" t="s">
        <v>3048</v>
      </c>
      <c r="C293" s="119" t="s">
        <v>3049</v>
      </c>
      <c r="D293" s="66" t="s">
        <v>1371</v>
      </c>
      <c r="E293" s="60" t="s">
        <v>3050</v>
      </c>
      <c r="F293" s="60" t="s">
        <v>72</v>
      </c>
      <c r="G293" s="60" t="s">
        <v>251</v>
      </c>
      <c r="H293" s="60" t="s">
        <v>3051</v>
      </c>
      <c r="I293" s="120">
        <v>41640</v>
      </c>
      <c r="J293" s="120">
        <v>44377</v>
      </c>
      <c r="K293" s="60" t="s">
        <v>3066</v>
      </c>
      <c r="L293" s="121">
        <v>28204551.289999999</v>
      </c>
      <c r="M293" s="121">
        <v>27655647.440000001</v>
      </c>
      <c r="N293" s="122">
        <v>5531129.4900000002</v>
      </c>
    </row>
    <row r="294" spans="1:14" ht="49.5" customHeight="1" x14ac:dyDescent="0.25">
      <c r="A294" s="75">
        <v>291</v>
      </c>
      <c r="B294" s="76" t="s">
        <v>3209</v>
      </c>
      <c r="C294" s="119" t="s">
        <v>3208</v>
      </c>
      <c r="D294" s="76" t="s">
        <v>1773</v>
      </c>
      <c r="E294" s="76" t="s">
        <v>930</v>
      </c>
      <c r="F294" s="76" t="s">
        <v>151</v>
      </c>
      <c r="G294" s="76" t="s">
        <v>1774</v>
      </c>
      <c r="H294" s="76" t="s">
        <v>1775</v>
      </c>
      <c r="I294" s="120">
        <v>41640</v>
      </c>
      <c r="J294" s="120">
        <v>44926</v>
      </c>
      <c r="K294" s="76" t="s">
        <v>3210</v>
      </c>
      <c r="L294" s="121">
        <v>105417500</v>
      </c>
      <c r="M294" s="121">
        <v>15000000</v>
      </c>
      <c r="N294" s="122">
        <v>3000000</v>
      </c>
    </row>
    <row r="295" spans="1:14" ht="67.5" customHeight="1" x14ac:dyDescent="0.25">
      <c r="A295" s="75">
        <v>292</v>
      </c>
      <c r="B295" s="60" t="s">
        <v>3065</v>
      </c>
      <c r="C295" s="119" t="s">
        <v>3930</v>
      </c>
      <c r="D295" s="66" t="str">
        <f>D293</f>
        <v>LOTNICZE POGOTOWIE RATUNKOWE</v>
      </c>
      <c r="E295" s="60" t="s">
        <v>3050</v>
      </c>
      <c r="F295" s="60" t="s">
        <v>72</v>
      </c>
      <c r="G295" s="60" t="s">
        <v>251</v>
      </c>
      <c r="H295" s="60" t="str">
        <f>H293</f>
        <v>Księżycowa 15</v>
      </c>
      <c r="I295" s="120">
        <v>41640</v>
      </c>
      <c r="J295" s="120">
        <v>44926</v>
      </c>
      <c r="K295" s="60" t="s">
        <v>3067</v>
      </c>
      <c r="L295" s="121">
        <v>27188329.989999998</v>
      </c>
      <c r="M295" s="121">
        <v>26805000</v>
      </c>
      <c r="N295" s="122">
        <v>5361000</v>
      </c>
    </row>
    <row r="296" spans="1:14" ht="145.5" customHeight="1" x14ac:dyDescent="0.25">
      <c r="A296" s="75">
        <v>293</v>
      </c>
      <c r="B296" s="74" t="s">
        <v>3094</v>
      </c>
      <c r="C296" s="119" t="s">
        <v>3096</v>
      </c>
      <c r="D296" s="74" t="s">
        <v>3095</v>
      </c>
      <c r="E296" s="60" t="s">
        <v>923</v>
      </c>
      <c r="F296" s="60" t="s">
        <v>884</v>
      </c>
      <c r="G296" s="60" t="s">
        <v>3115</v>
      </c>
      <c r="H296" s="60" t="s">
        <v>3116</v>
      </c>
      <c r="I296" s="120">
        <v>41640</v>
      </c>
      <c r="J296" s="120">
        <v>44347</v>
      </c>
      <c r="K296" s="60" t="s">
        <v>3123</v>
      </c>
      <c r="L296" s="121">
        <v>15000000</v>
      </c>
      <c r="M296" s="121">
        <v>15000000</v>
      </c>
      <c r="N296" s="122">
        <v>3000000</v>
      </c>
    </row>
    <row r="297" spans="1:14" ht="67.5" customHeight="1" x14ac:dyDescent="0.25">
      <c r="A297" s="75">
        <v>294</v>
      </c>
      <c r="B297" s="74" t="s">
        <v>3097</v>
      </c>
      <c r="C297" s="119" t="s">
        <v>3039</v>
      </c>
      <c r="D297" s="74" t="s">
        <v>1371</v>
      </c>
      <c r="E297" s="60" t="s">
        <v>3109</v>
      </c>
      <c r="F297" s="60" t="str">
        <f>E297</f>
        <v>Cały Kraj</v>
      </c>
      <c r="G297" s="60" t="s">
        <v>251</v>
      </c>
      <c r="H297" s="60" t="str">
        <f>H295</f>
        <v>Księżycowa 15</v>
      </c>
      <c r="I297" s="120">
        <v>41640</v>
      </c>
      <c r="J297" s="120">
        <v>44377</v>
      </c>
      <c r="K297" s="60" t="s">
        <v>3122</v>
      </c>
      <c r="L297" s="121">
        <v>33771312.619999997</v>
      </c>
      <c r="M297" s="121">
        <v>33771312.619999997</v>
      </c>
      <c r="N297" s="122">
        <v>28600080.370000001</v>
      </c>
    </row>
    <row r="298" spans="1:14" ht="67.5" customHeight="1" x14ac:dyDescent="0.25">
      <c r="A298" s="75">
        <v>295</v>
      </c>
      <c r="B298" s="74" t="s">
        <v>3098</v>
      </c>
      <c r="C298" s="119" t="s">
        <v>3099</v>
      </c>
      <c r="D298" s="74" t="s">
        <v>919</v>
      </c>
      <c r="E298" s="60" t="s">
        <v>920</v>
      </c>
      <c r="F298" s="60" t="s">
        <v>82</v>
      </c>
      <c r="G298" s="60" t="s">
        <v>83</v>
      </c>
      <c r="H298" s="60" t="s">
        <v>84</v>
      </c>
      <c r="I298" s="120">
        <v>41640</v>
      </c>
      <c r="J298" s="120">
        <v>44651</v>
      </c>
      <c r="K298" s="60" t="s">
        <v>3120</v>
      </c>
      <c r="L298" s="121">
        <v>2171110</v>
      </c>
      <c r="M298" s="121">
        <v>2171110</v>
      </c>
      <c r="N298" s="122">
        <v>1845443.5</v>
      </c>
    </row>
    <row r="299" spans="1:14" ht="67.5" customHeight="1" x14ac:dyDescent="0.25">
      <c r="A299" s="75">
        <v>296</v>
      </c>
      <c r="B299" s="74" t="s">
        <v>3100</v>
      </c>
      <c r="C299" s="119" t="s">
        <v>3060</v>
      </c>
      <c r="D299" s="74" t="s">
        <v>2780</v>
      </c>
      <c r="E299" s="60" t="s">
        <v>1757</v>
      </c>
      <c r="F299" s="60" t="s">
        <v>460</v>
      </c>
      <c r="G299" s="60" t="s">
        <v>461</v>
      </c>
      <c r="H299" s="60" t="s">
        <v>2781</v>
      </c>
      <c r="I299" s="120">
        <v>41640</v>
      </c>
      <c r="J299" s="120">
        <v>44561</v>
      </c>
      <c r="K299" s="60" t="s">
        <v>3118</v>
      </c>
      <c r="L299" s="121">
        <v>1296840.58</v>
      </c>
      <c r="M299" s="121">
        <v>999954.22</v>
      </c>
      <c r="N299" s="122">
        <v>849961.08</v>
      </c>
    </row>
    <row r="300" spans="1:14" ht="67.5" customHeight="1" x14ac:dyDescent="0.25">
      <c r="A300" s="75">
        <v>297</v>
      </c>
      <c r="B300" s="74" t="s">
        <v>3101</v>
      </c>
      <c r="C300" s="119" t="s">
        <v>3102</v>
      </c>
      <c r="D300" s="74" t="s">
        <v>2717</v>
      </c>
      <c r="E300" s="60" t="s">
        <v>3110</v>
      </c>
      <c r="F300" s="60" t="s">
        <v>413</v>
      </c>
      <c r="G300" s="60" t="s">
        <v>414</v>
      </c>
      <c r="H300" s="60" t="s">
        <v>2718</v>
      </c>
      <c r="I300" s="120">
        <v>41640</v>
      </c>
      <c r="J300" s="120">
        <v>44165</v>
      </c>
      <c r="K300" s="60" t="s">
        <v>3119</v>
      </c>
      <c r="L300" s="121">
        <v>1014544.5</v>
      </c>
      <c r="M300" s="121">
        <v>941594.56</v>
      </c>
      <c r="N300" s="122">
        <v>800355.37</v>
      </c>
    </row>
    <row r="301" spans="1:14" ht="102" customHeight="1" x14ac:dyDescent="0.25">
      <c r="A301" s="75">
        <v>298</v>
      </c>
      <c r="B301" s="74" t="s">
        <v>3103</v>
      </c>
      <c r="C301" s="119" t="s">
        <v>3105</v>
      </c>
      <c r="D301" s="74" t="s">
        <v>3104</v>
      </c>
      <c r="E301" s="60" t="s">
        <v>3110</v>
      </c>
      <c r="F301" s="60" t="s">
        <v>3111</v>
      </c>
      <c r="G301" s="60" t="s">
        <v>3113</v>
      </c>
      <c r="H301" s="60" t="s">
        <v>3112</v>
      </c>
      <c r="I301" s="120">
        <v>41640</v>
      </c>
      <c r="J301" s="120">
        <v>44742</v>
      </c>
      <c r="K301" s="60" t="s">
        <v>3121</v>
      </c>
      <c r="L301" s="121">
        <v>9466482.5800000001</v>
      </c>
      <c r="M301" s="121">
        <v>9466482.5800000001</v>
      </c>
      <c r="N301" s="122">
        <v>8046510.1900000004</v>
      </c>
    </row>
    <row r="302" spans="1:14" ht="149.25" customHeight="1" x14ac:dyDescent="0.25">
      <c r="A302" s="75">
        <v>299</v>
      </c>
      <c r="B302" s="107" t="s">
        <v>3106</v>
      </c>
      <c r="C302" s="119" t="s">
        <v>3108</v>
      </c>
      <c r="D302" s="74" t="s">
        <v>3107</v>
      </c>
      <c r="E302" s="60" t="s">
        <v>896</v>
      </c>
      <c r="F302" s="60" t="s">
        <v>39</v>
      </c>
      <c r="G302" s="60" t="s">
        <v>40</v>
      </c>
      <c r="H302" s="117" t="s">
        <v>3114</v>
      </c>
      <c r="I302" s="120">
        <v>41640</v>
      </c>
      <c r="J302" s="120">
        <v>44620</v>
      </c>
      <c r="K302" s="60" t="s">
        <v>3117</v>
      </c>
      <c r="L302" s="121">
        <v>10062460</v>
      </c>
      <c r="M302" s="121">
        <v>10000000</v>
      </c>
      <c r="N302" s="122">
        <v>8500000</v>
      </c>
    </row>
    <row r="303" spans="1:14" ht="74.25" customHeight="1" x14ac:dyDescent="0.25">
      <c r="A303" s="75">
        <v>300</v>
      </c>
      <c r="B303" s="89" t="s">
        <v>3295</v>
      </c>
      <c r="C303" s="119" t="s">
        <v>3296</v>
      </c>
      <c r="D303" s="89" t="s">
        <v>3326</v>
      </c>
      <c r="E303" s="90" t="s">
        <v>158</v>
      </c>
      <c r="F303" s="89" t="s">
        <v>2592</v>
      </c>
      <c r="G303" s="89" t="s">
        <v>2593</v>
      </c>
      <c r="H303" s="89" t="s">
        <v>3353</v>
      </c>
      <c r="I303" s="120">
        <v>43862</v>
      </c>
      <c r="J303" s="120">
        <v>44286</v>
      </c>
      <c r="K303" s="89" t="s">
        <v>3297</v>
      </c>
      <c r="L303" s="121">
        <v>1860734.59</v>
      </c>
      <c r="M303" s="121">
        <v>1790322.3</v>
      </c>
      <c r="N303" s="122">
        <v>1521773.95</v>
      </c>
    </row>
    <row r="304" spans="1:14" ht="149.25" customHeight="1" x14ac:dyDescent="0.25">
      <c r="A304" s="75">
        <v>301</v>
      </c>
      <c r="B304" s="89" t="s">
        <v>3298</v>
      </c>
      <c r="C304" s="119" t="s">
        <v>3299</v>
      </c>
      <c r="D304" s="89" t="s">
        <v>3327</v>
      </c>
      <c r="E304" s="90" t="s">
        <v>923</v>
      </c>
      <c r="F304" s="89" t="s">
        <v>201</v>
      </c>
      <c r="G304" s="89" t="s">
        <v>3337</v>
      </c>
      <c r="H304" s="89" t="s">
        <v>3352</v>
      </c>
      <c r="I304" s="120">
        <v>43862</v>
      </c>
      <c r="J304" s="120">
        <v>44286</v>
      </c>
      <c r="K304" s="89" t="s">
        <v>3300</v>
      </c>
      <c r="L304" s="121">
        <v>2983792</v>
      </c>
      <c r="M304" s="121">
        <v>2983792</v>
      </c>
      <c r="N304" s="122">
        <v>2536223.2000000002</v>
      </c>
    </row>
    <row r="305" spans="1:14" ht="149.25" customHeight="1" x14ac:dyDescent="0.25">
      <c r="A305" s="75">
        <v>302</v>
      </c>
      <c r="B305" s="89" t="s">
        <v>3301</v>
      </c>
      <c r="C305" s="119" t="s">
        <v>3302</v>
      </c>
      <c r="D305" s="91" t="s">
        <v>3328</v>
      </c>
      <c r="E305" s="90" t="s">
        <v>969</v>
      </c>
      <c r="F305" s="89" t="s">
        <v>163</v>
      </c>
      <c r="G305" s="89" t="s">
        <v>3338</v>
      </c>
      <c r="H305" s="89" t="s">
        <v>3351</v>
      </c>
      <c r="I305" s="120">
        <v>43862</v>
      </c>
      <c r="J305" s="120">
        <v>44286</v>
      </c>
      <c r="K305" s="89" t="s">
        <v>3300</v>
      </c>
      <c r="L305" s="121">
        <v>2983870.95</v>
      </c>
      <c r="M305" s="121">
        <v>2983870.95</v>
      </c>
      <c r="N305" s="122">
        <v>2536290.2999999998</v>
      </c>
    </row>
    <row r="306" spans="1:14" ht="149.25" customHeight="1" x14ac:dyDescent="0.25">
      <c r="A306" s="75">
        <v>303</v>
      </c>
      <c r="B306" s="89" t="s">
        <v>3303</v>
      </c>
      <c r="C306" s="119" t="s">
        <v>3304</v>
      </c>
      <c r="D306" s="93" t="s">
        <v>3329</v>
      </c>
      <c r="E306" s="90" t="s">
        <v>912</v>
      </c>
      <c r="F306" s="89" t="s">
        <v>568</v>
      </c>
      <c r="G306" s="89" t="s">
        <v>569</v>
      </c>
      <c r="H306" s="89" t="s">
        <v>3350</v>
      </c>
      <c r="I306" s="120">
        <v>43862</v>
      </c>
      <c r="J306" s="120">
        <v>44294</v>
      </c>
      <c r="K306" s="89" t="s">
        <v>3305</v>
      </c>
      <c r="L306" s="121">
        <v>1790322.57</v>
      </c>
      <c r="M306" s="121">
        <v>1790322.57</v>
      </c>
      <c r="N306" s="122">
        <v>1521774.18</v>
      </c>
    </row>
    <row r="307" spans="1:14" ht="111.75" customHeight="1" x14ac:dyDescent="0.25">
      <c r="A307" s="75">
        <v>304</v>
      </c>
      <c r="B307" s="89" t="s">
        <v>3345</v>
      </c>
      <c r="C307" s="119" t="s">
        <v>3931</v>
      </c>
      <c r="D307" s="126" t="s">
        <v>3346</v>
      </c>
      <c r="E307" s="90" t="s">
        <v>933</v>
      </c>
      <c r="F307" s="89" t="s">
        <v>2773</v>
      </c>
      <c r="G307" s="89" t="s">
        <v>2774</v>
      </c>
      <c r="H307" s="89" t="s">
        <v>3347</v>
      </c>
      <c r="I307" s="120">
        <v>43862</v>
      </c>
      <c r="J307" s="120">
        <v>44347</v>
      </c>
      <c r="K307" s="89" t="s">
        <v>3348</v>
      </c>
      <c r="L307" s="121">
        <v>1790296.2</v>
      </c>
      <c r="M307" s="121">
        <v>1790296.2</v>
      </c>
      <c r="N307" s="122">
        <v>1521751.77</v>
      </c>
    </row>
    <row r="308" spans="1:14" ht="84.75" customHeight="1" x14ac:dyDescent="0.25">
      <c r="A308" s="75">
        <v>305</v>
      </c>
      <c r="B308" s="91" t="s">
        <v>3306</v>
      </c>
      <c r="C308" s="119" t="s">
        <v>3307</v>
      </c>
      <c r="D308" s="113" t="s">
        <v>3330</v>
      </c>
      <c r="E308" s="90" t="s">
        <v>928</v>
      </c>
      <c r="F308" s="89" t="s">
        <v>287</v>
      </c>
      <c r="G308" s="89" t="s">
        <v>3339</v>
      </c>
      <c r="H308" s="89" t="s">
        <v>3349</v>
      </c>
      <c r="I308" s="120">
        <v>43862</v>
      </c>
      <c r="J308" s="120">
        <v>44316</v>
      </c>
      <c r="K308" s="89" t="s">
        <v>3300</v>
      </c>
      <c r="L308" s="121">
        <v>1790322.57</v>
      </c>
      <c r="M308" s="121">
        <v>1790322.57</v>
      </c>
      <c r="N308" s="122">
        <v>1521774.18</v>
      </c>
    </row>
    <row r="309" spans="1:14" ht="49.5" customHeight="1" x14ac:dyDescent="0.25">
      <c r="A309" s="75">
        <v>306</v>
      </c>
      <c r="B309" s="112" t="s">
        <v>3539</v>
      </c>
      <c r="C309" s="119" t="s">
        <v>3540</v>
      </c>
      <c r="D309" s="113" t="s">
        <v>3541</v>
      </c>
      <c r="E309" s="90" t="s">
        <v>923</v>
      </c>
      <c r="F309" s="89" t="s">
        <v>884</v>
      </c>
      <c r="G309" s="89" t="s">
        <v>3543</v>
      </c>
      <c r="H309" s="89" t="s">
        <v>3542</v>
      </c>
      <c r="I309" s="120">
        <v>43862</v>
      </c>
      <c r="J309" s="120">
        <v>44377</v>
      </c>
      <c r="K309" s="89" t="str">
        <f>K308</f>
        <v>Działania związane z zapobieganiem, przeciwdziałaniem i zwalczaniem „COVID-19” oraz innych chorób zakaźnych.</v>
      </c>
      <c r="L309" s="121">
        <v>5967741.9000000004</v>
      </c>
      <c r="M309" s="121">
        <v>5967741.9000000004</v>
      </c>
      <c r="N309" s="122">
        <v>5072580.6100000003</v>
      </c>
    </row>
    <row r="310" spans="1:14" ht="111.75" customHeight="1" x14ac:dyDescent="0.25">
      <c r="A310" s="75">
        <v>307</v>
      </c>
      <c r="B310" s="93" t="s">
        <v>3464</v>
      </c>
      <c r="C310" s="119" t="s">
        <v>3463</v>
      </c>
      <c r="D310" s="96" t="s">
        <v>3465</v>
      </c>
      <c r="E310" s="90" t="s">
        <v>57</v>
      </c>
      <c r="F310" s="89" t="s">
        <v>72</v>
      </c>
      <c r="G310" s="89" t="s">
        <v>3467</v>
      </c>
      <c r="H310" s="89" t="s">
        <v>3466</v>
      </c>
      <c r="I310" s="120">
        <v>43862</v>
      </c>
      <c r="J310" s="120">
        <v>44377</v>
      </c>
      <c r="K310" s="89" t="s">
        <v>3468</v>
      </c>
      <c r="L310" s="121">
        <v>1805900.35</v>
      </c>
      <c r="M310" s="121">
        <v>1585706.35</v>
      </c>
      <c r="N310" s="122">
        <v>1268565.08</v>
      </c>
    </row>
    <row r="311" spans="1:14" ht="115.5" customHeight="1" x14ac:dyDescent="0.25">
      <c r="A311" s="75">
        <v>308</v>
      </c>
      <c r="B311" s="93" t="s">
        <v>3470</v>
      </c>
      <c r="C311" s="119" t="s">
        <v>3469</v>
      </c>
      <c r="D311" s="96" t="s">
        <v>3472</v>
      </c>
      <c r="E311" s="90" t="s">
        <v>67</v>
      </c>
      <c r="F311" s="89" t="s">
        <v>237</v>
      </c>
      <c r="G311" s="89" t="s">
        <v>3474</v>
      </c>
      <c r="H311" s="89" t="s">
        <v>3473</v>
      </c>
      <c r="I311" s="120">
        <v>43862</v>
      </c>
      <c r="J311" s="120">
        <v>44316</v>
      </c>
      <c r="K311" s="89" t="s">
        <v>3471</v>
      </c>
      <c r="L311" s="121">
        <v>1790316.63</v>
      </c>
      <c r="M311" s="121">
        <v>1790316.63</v>
      </c>
      <c r="N311" s="122">
        <v>1521769.13</v>
      </c>
    </row>
    <row r="312" spans="1:14" ht="50.25" customHeight="1" x14ac:dyDescent="0.25">
      <c r="A312" s="75">
        <v>309</v>
      </c>
      <c r="B312" s="93" t="s">
        <v>3450</v>
      </c>
      <c r="C312" s="119" t="s">
        <v>3451</v>
      </c>
      <c r="D312" s="96" t="s">
        <v>3452</v>
      </c>
      <c r="E312" s="90" t="s">
        <v>103</v>
      </c>
      <c r="F312" s="89" t="s">
        <v>3453</v>
      </c>
      <c r="G312" s="89" t="s">
        <v>3455</v>
      </c>
      <c r="H312" s="89" t="s">
        <v>3454</v>
      </c>
      <c r="I312" s="120">
        <v>43862</v>
      </c>
      <c r="J312" s="120">
        <v>44286</v>
      </c>
      <c r="K312" s="89" t="s">
        <v>3300</v>
      </c>
      <c r="L312" s="121">
        <v>596774.18999999994</v>
      </c>
      <c r="M312" s="121">
        <v>596774.18999999994</v>
      </c>
      <c r="N312" s="122">
        <v>507258.06</v>
      </c>
    </row>
    <row r="313" spans="1:14" ht="149.25" customHeight="1" x14ac:dyDescent="0.25">
      <c r="A313" s="75">
        <v>310</v>
      </c>
      <c r="B313" s="93" t="s">
        <v>3366</v>
      </c>
      <c r="C313" s="119" t="s">
        <v>3932</v>
      </c>
      <c r="D313" s="94" t="s">
        <v>3367</v>
      </c>
      <c r="E313" s="90" t="s">
        <v>145</v>
      </c>
      <c r="F313" s="89" t="s">
        <v>146</v>
      </c>
      <c r="G313" s="89" t="s">
        <v>147</v>
      </c>
      <c r="H313" s="89" t="s">
        <v>148</v>
      </c>
      <c r="I313" s="120">
        <v>43862</v>
      </c>
      <c r="J313" s="120">
        <v>44316</v>
      </c>
      <c r="K313" s="89" t="s">
        <v>3300</v>
      </c>
      <c r="L313" s="121">
        <v>1790320</v>
      </c>
      <c r="M313" s="121">
        <v>1790320</v>
      </c>
      <c r="N313" s="122">
        <v>1521772</v>
      </c>
    </row>
    <row r="314" spans="1:14" ht="149.25" customHeight="1" x14ac:dyDescent="0.25">
      <c r="A314" s="75">
        <v>311</v>
      </c>
      <c r="B314" s="93" t="s">
        <v>3475</v>
      </c>
      <c r="C314" s="119" t="s">
        <v>3476</v>
      </c>
      <c r="D314" s="94" t="s">
        <v>3477</v>
      </c>
      <c r="E314" s="90" t="s">
        <v>86</v>
      </c>
      <c r="F314" s="89" t="s">
        <v>404</v>
      </c>
      <c r="G314" s="89" t="s">
        <v>405</v>
      </c>
      <c r="H314" s="89" t="s">
        <v>3478</v>
      </c>
      <c r="I314" s="120">
        <v>43862</v>
      </c>
      <c r="J314" s="120">
        <v>44377</v>
      </c>
      <c r="K314" s="89" t="s">
        <v>3479</v>
      </c>
      <c r="L314" s="121">
        <v>1789920</v>
      </c>
      <c r="M314" s="121">
        <v>1789920</v>
      </c>
      <c r="N314" s="122">
        <v>1521432</v>
      </c>
    </row>
    <row r="315" spans="1:14" ht="149.25" customHeight="1" x14ac:dyDescent="0.25">
      <c r="A315" s="75">
        <v>312</v>
      </c>
      <c r="B315" s="95" t="s">
        <v>3544</v>
      </c>
      <c r="C315" s="119" t="s">
        <v>3545</v>
      </c>
      <c r="D315" s="96" t="s">
        <v>3546</v>
      </c>
      <c r="E315" s="114" t="s">
        <v>930</v>
      </c>
      <c r="F315" s="91" t="s">
        <v>379</v>
      </c>
      <c r="G315" s="91" t="s">
        <v>3547</v>
      </c>
      <c r="H315" s="91" t="s">
        <v>3548</v>
      </c>
      <c r="I315" s="120">
        <v>43862</v>
      </c>
      <c r="J315" s="120">
        <v>44316</v>
      </c>
      <c r="K315" s="91" t="s">
        <v>3300</v>
      </c>
      <c r="L315" s="121">
        <v>1790322.52</v>
      </c>
      <c r="M315" s="121">
        <v>1790322.52</v>
      </c>
      <c r="N315" s="122">
        <v>1521774.14</v>
      </c>
    </row>
    <row r="316" spans="1:14" ht="149.25" customHeight="1" x14ac:dyDescent="0.25">
      <c r="A316" s="75">
        <v>313</v>
      </c>
      <c r="B316" s="95" t="s">
        <v>3360</v>
      </c>
      <c r="C316" s="119" t="s">
        <v>3362</v>
      </c>
      <c r="D316" s="113" t="s">
        <v>3363</v>
      </c>
      <c r="E316" s="114" t="s">
        <v>261</v>
      </c>
      <c r="F316" s="91" t="s">
        <v>347</v>
      </c>
      <c r="G316" s="91" t="s">
        <v>3365</v>
      </c>
      <c r="H316" s="91" t="s">
        <v>3364</v>
      </c>
      <c r="I316" s="120">
        <v>43862</v>
      </c>
      <c r="J316" s="120">
        <v>44286</v>
      </c>
      <c r="K316" s="91" t="s">
        <v>3361</v>
      </c>
      <c r="L316" s="121">
        <v>2978226.45</v>
      </c>
      <c r="M316" s="121">
        <v>2978226.45</v>
      </c>
      <c r="N316" s="122">
        <v>2531492.48</v>
      </c>
    </row>
    <row r="317" spans="1:14" ht="149.25" customHeight="1" x14ac:dyDescent="0.25">
      <c r="A317" s="75">
        <v>314</v>
      </c>
      <c r="B317" s="93" t="s">
        <v>3535</v>
      </c>
      <c r="C317" s="119" t="s">
        <v>3534</v>
      </c>
      <c r="D317" s="116" t="s">
        <v>3536</v>
      </c>
      <c r="E317" s="90" t="s">
        <v>909</v>
      </c>
      <c r="F317" s="93" t="s">
        <v>112</v>
      </c>
      <c r="G317" s="93" t="s">
        <v>113</v>
      </c>
      <c r="H317" s="93" t="s">
        <v>3537</v>
      </c>
      <c r="I317" s="120">
        <v>43862</v>
      </c>
      <c r="J317" s="120">
        <v>44286</v>
      </c>
      <c r="K317" s="93" t="s">
        <v>3538</v>
      </c>
      <c r="L317" s="121">
        <v>528571.42000000004</v>
      </c>
      <c r="M317" s="121">
        <v>528571.42000000004</v>
      </c>
      <c r="N317" s="122">
        <v>422857.13</v>
      </c>
    </row>
    <row r="318" spans="1:14" ht="149.25" customHeight="1" x14ac:dyDescent="0.25">
      <c r="A318" s="75">
        <v>315</v>
      </c>
      <c r="B318" s="92" t="s">
        <v>3308</v>
      </c>
      <c r="C318" s="119" t="s">
        <v>3309</v>
      </c>
      <c r="D318" s="92" t="s">
        <v>3331</v>
      </c>
      <c r="E318" s="115" t="s">
        <v>920</v>
      </c>
      <c r="F318" s="92" t="s">
        <v>167</v>
      </c>
      <c r="G318" s="92" t="s">
        <v>3340</v>
      </c>
      <c r="H318" s="92" t="s">
        <v>3354</v>
      </c>
      <c r="I318" s="120">
        <v>43862</v>
      </c>
      <c r="J318" s="120">
        <v>44377</v>
      </c>
      <c r="K318" s="92" t="s">
        <v>3310</v>
      </c>
      <c r="L318" s="121">
        <v>3580645.14</v>
      </c>
      <c r="M318" s="121">
        <v>3580645.14</v>
      </c>
      <c r="N318" s="122">
        <v>3043548.36</v>
      </c>
    </row>
    <row r="319" spans="1:14" ht="59.25" customHeight="1" x14ac:dyDescent="0.25">
      <c r="A319" s="75">
        <v>316</v>
      </c>
      <c r="B319" s="89" t="s">
        <v>3311</v>
      </c>
      <c r="C319" s="119" t="s">
        <v>3312</v>
      </c>
      <c r="D319" s="89" t="s">
        <v>3332</v>
      </c>
      <c r="E319" s="90" t="s">
        <v>901</v>
      </c>
      <c r="F319" s="89" t="s">
        <v>282</v>
      </c>
      <c r="G319" s="89" t="s">
        <v>3341</v>
      </c>
      <c r="H319" s="89" t="s">
        <v>3355</v>
      </c>
      <c r="I319" s="120">
        <v>43862</v>
      </c>
      <c r="J319" s="120">
        <v>44286</v>
      </c>
      <c r="K319" s="89" t="s">
        <v>3313</v>
      </c>
      <c r="L319" s="121">
        <v>3145930.2</v>
      </c>
      <c r="M319" s="121">
        <v>2983870.95</v>
      </c>
      <c r="N319" s="122">
        <v>2536290.2999999998</v>
      </c>
    </row>
    <row r="320" spans="1:14" ht="81" customHeight="1" x14ac:dyDescent="0.25">
      <c r="A320" s="75">
        <v>317</v>
      </c>
      <c r="B320" s="89" t="s">
        <v>3314</v>
      </c>
      <c r="C320" s="119" t="s">
        <v>3315</v>
      </c>
      <c r="D320" s="89" t="s">
        <v>3333</v>
      </c>
      <c r="E320" s="90" t="s">
        <v>906</v>
      </c>
      <c r="F320" s="89" t="s">
        <v>597</v>
      </c>
      <c r="G320" s="89" t="s">
        <v>598</v>
      </c>
      <c r="H320" s="89" t="s">
        <v>3356</v>
      </c>
      <c r="I320" s="120">
        <v>43862</v>
      </c>
      <c r="J320" s="120">
        <v>44286</v>
      </c>
      <c r="K320" s="89" t="s">
        <v>3316</v>
      </c>
      <c r="L320" s="121">
        <v>596774.18999999994</v>
      </c>
      <c r="M320" s="121">
        <v>596774.18999999994</v>
      </c>
      <c r="N320" s="122">
        <v>507258.06</v>
      </c>
    </row>
    <row r="321" spans="1:14" ht="149.25" customHeight="1" x14ac:dyDescent="0.25">
      <c r="A321" s="75">
        <v>318</v>
      </c>
      <c r="B321" s="89" t="s">
        <v>3481</v>
      </c>
      <c r="C321" s="119" t="s">
        <v>3480</v>
      </c>
      <c r="D321" s="89" t="s">
        <v>3482</v>
      </c>
      <c r="E321" s="90" t="s">
        <v>91</v>
      </c>
      <c r="F321" s="89" t="s">
        <v>151</v>
      </c>
      <c r="G321" s="89" t="s">
        <v>3483</v>
      </c>
      <c r="H321" s="89" t="s">
        <v>3484</v>
      </c>
      <c r="I321" s="120">
        <v>43862</v>
      </c>
      <c r="J321" s="120">
        <v>44316</v>
      </c>
      <c r="K321" s="89" t="s">
        <v>3485</v>
      </c>
      <c r="L321" s="121">
        <v>1789800</v>
      </c>
      <c r="M321" s="121">
        <v>1789800</v>
      </c>
      <c r="N321" s="122">
        <v>1521330</v>
      </c>
    </row>
    <row r="322" spans="1:14" ht="149.25" customHeight="1" x14ac:dyDescent="0.25">
      <c r="A322" s="75">
        <v>319</v>
      </c>
      <c r="B322" s="89" t="s">
        <v>3487</v>
      </c>
      <c r="C322" s="119" t="s">
        <v>3486</v>
      </c>
      <c r="D322" s="89" t="s">
        <v>3489</v>
      </c>
      <c r="E322" s="90" t="s">
        <v>57</v>
      </c>
      <c r="F322" s="89" t="s">
        <v>2655</v>
      </c>
      <c r="G322" s="89" t="s">
        <v>3490</v>
      </c>
      <c r="H322" s="89" t="s">
        <v>3491</v>
      </c>
      <c r="I322" s="120">
        <v>43862</v>
      </c>
      <c r="J322" s="120">
        <v>44316</v>
      </c>
      <c r="K322" s="89" t="s">
        <v>3488</v>
      </c>
      <c r="L322" s="121">
        <v>1947714.29</v>
      </c>
      <c r="M322" s="121">
        <v>1585714.29</v>
      </c>
      <c r="N322" s="122">
        <v>1268571.43</v>
      </c>
    </row>
    <row r="323" spans="1:14" ht="76.5" customHeight="1" x14ac:dyDescent="0.25">
      <c r="A323" s="75">
        <v>320</v>
      </c>
      <c r="B323" s="89" t="s">
        <v>3493</v>
      </c>
      <c r="C323" s="119" t="s">
        <v>3492</v>
      </c>
      <c r="D323" s="89" t="s">
        <v>3495</v>
      </c>
      <c r="E323" s="90" t="s">
        <v>136</v>
      </c>
      <c r="F323" s="89" t="s">
        <v>137</v>
      </c>
      <c r="G323" s="89" t="s">
        <v>138</v>
      </c>
      <c r="H323" s="89" t="s">
        <v>3496</v>
      </c>
      <c r="I323" s="120">
        <v>43862</v>
      </c>
      <c r="J323" s="120">
        <v>44286</v>
      </c>
      <c r="K323" s="89" t="s">
        <v>3494</v>
      </c>
      <c r="L323" s="121">
        <v>1025000</v>
      </c>
      <c r="M323" s="121">
        <v>1025000</v>
      </c>
      <c r="N323" s="122">
        <v>871250</v>
      </c>
    </row>
    <row r="324" spans="1:14" ht="67.5" customHeight="1" x14ac:dyDescent="0.25">
      <c r="A324" s="75">
        <v>321</v>
      </c>
      <c r="B324" s="89" t="s">
        <v>3317</v>
      </c>
      <c r="C324" s="119" t="s">
        <v>3318</v>
      </c>
      <c r="D324" s="89" t="s">
        <v>3334</v>
      </c>
      <c r="E324" s="90" t="s">
        <v>894</v>
      </c>
      <c r="F324" s="89" t="s">
        <v>127</v>
      </c>
      <c r="G324" s="89" t="s">
        <v>3342</v>
      </c>
      <c r="H324" s="89" t="s">
        <v>3357</v>
      </c>
      <c r="I324" s="120">
        <v>43862</v>
      </c>
      <c r="J324" s="120">
        <v>44316</v>
      </c>
      <c r="K324" s="89" t="s">
        <v>3319</v>
      </c>
      <c r="L324" s="121">
        <v>1790295.06</v>
      </c>
      <c r="M324" s="121">
        <v>1790295.06</v>
      </c>
      <c r="N324" s="122">
        <v>1521750.8</v>
      </c>
    </row>
    <row r="325" spans="1:14" ht="90.75" customHeight="1" x14ac:dyDescent="0.25">
      <c r="A325" s="75">
        <v>322</v>
      </c>
      <c r="B325" s="89" t="s">
        <v>3462</v>
      </c>
      <c r="C325" s="119" t="s">
        <v>3446</v>
      </c>
      <c r="D325" s="89" t="s">
        <v>3447</v>
      </c>
      <c r="E325" s="90" t="s">
        <v>38</v>
      </c>
      <c r="F325" s="89" t="s">
        <v>44</v>
      </c>
      <c r="G325" s="89" t="s">
        <v>1878</v>
      </c>
      <c r="H325" s="89" t="s">
        <v>3448</v>
      </c>
      <c r="I325" s="120">
        <v>43862</v>
      </c>
      <c r="J325" s="120">
        <v>44286</v>
      </c>
      <c r="K325" s="89" t="s">
        <v>3449</v>
      </c>
      <c r="L325" s="121">
        <v>3580645.14</v>
      </c>
      <c r="M325" s="121">
        <v>3580645.14</v>
      </c>
      <c r="N325" s="122">
        <v>3043548.36</v>
      </c>
    </row>
    <row r="326" spans="1:14" ht="78" customHeight="1" x14ac:dyDescent="0.25">
      <c r="A326" s="75">
        <v>323</v>
      </c>
      <c r="B326" s="89" t="s">
        <v>3460</v>
      </c>
      <c r="C326" s="119" t="s">
        <v>3933</v>
      </c>
      <c r="D326" s="89" t="s">
        <v>3458</v>
      </c>
      <c r="E326" s="90" t="s">
        <v>10</v>
      </c>
      <c r="F326" s="89" t="s">
        <v>395</v>
      </c>
      <c r="G326" s="89" t="s">
        <v>48</v>
      </c>
      <c r="H326" s="89" t="s">
        <v>3459</v>
      </c>
      <c r="I326" s="120">
        <v>43862</v>
      </c>
      <c r="J326" s="120">
        <v>44377</v>
      </c>
      <c r="K326" s="89" t="s">
        <v>3461</v>
      </c>
      <c r="L326" s="121">
        <v>1790300.92</v>
      </c>
      <c r="M326" s="121">
        <v>1790300.92</v>
      </c>
      <c r="N326" s="122">
        <v>1521755.78</v>
      </c>
    </row>
    <row r="327" spans="1:14" ht="149.25" customHeight="1" x14ac:dyDescent="0.25">
      <c r="A327" s="75">
        <v>324</v>
      </c>
      <c r="B327" s="89" t="s">
        <v>3320</v>
      </c>
      <c r="C327" s="119" t="s">
        <v>3321</v>
      </c>
      <c r="D327" s="89" t="s">
        <v>3335</v>
      </c>
      <c r="E327" s="90" t="s">
        <v>906</v>
      </c>
      <c r="F327" s="89" t="s">
        <v>246</v>
      </c>
      <c r="G327" s="89" t="s">
        <v>3343</v>
      </c>
      <c r="H327" s="89" t="s">
        <v>3358</v>
      </c>
      <c r="I327" s="120">
        <v>43862</v>
      </c>
      <c r="J327" s="120">
        <v>44377</v>
      </c>
      <c r="K327" s="89" t="s">
        <v>3322</v>
      </c>
      <c r="L327" s="121">
        <v>2983870.95</v>
      </c>
      <c r="M327" s="121">
        <v>2983870.95</v>
      </c>
      <c r="N327" s="122">
        <v>2536290.2999999998</v>
      </c>
    </row>
    <row r="328" spans="1:14" ht="149.25" customHeight="1" x14ac:dyDescent="0.25">
      <c r="A328" s="75">
        <v>325</v>
      </c>
      <c r="B328" s="91" t="s">
        <v>3498</v>
      </c>
      <c r="C328" s="119" t="s">
        <v>3497</v>
      </c>
      <c r="D328" s="91" t="s">
        <v>3499</v>
      </c>
      <c r="E328" s="114" t="s">
        <v>103</v>
      </c>
      <c r="F328" s="91" t="s">
        <v>333</v>
      </c>
      <c r="G328" s="91" t="s">
        <v>3500</v>
      </c>
      <c r="H328" s="91" t="s">
        <v>3501</v>
      </c>
      <c r="I328" s="120">
        <v>43862</v>
      </c>
      <c r="J328" s="120">
        <v>44377</v>
      </c>
      <c r="K328" s="91" t="s">
        <v>3449</v>
      </c>
      <c r="L328" s="121">
        <v>1850322.57</v>
      </c>
      <c r="M328" s="121">
        <v>1790322.57</v>
      </c>
      <c r="N328" s="122">
        <v>1521774.18</v>
      </c>
    </row>
    <row r="329" spans="1:14" ht="109.5" customHeight="1" x14ac:dyDescent="0.25">
      <c r="A329" s="75">
        <v>326</v>
      </c>
      <c r="B329" s="108" t="s">
        <v>3323</v>
      </c>
      <c r="C329" s="119" t="s">
        <v>3324</v>
      </c>
      <c r="D329" s="108" t="s">
        <v>3336</v>
      </c>
      <c r="E329" s="108" t="s">
        <v>967</v>
      </c>
      <c r="F329" s="108" t="s">
        <v>337</v>
      </c>
      <c r="G329" s="108" t="s">
        <v>3344</v>
      </c>
      <c r="H329" s="108" t="s">
        <v>3359</v>
      </c>
      <c r="I329" s="123">
        <v>43862</v>
      </c>
      <c r="J329" s="123">
        <v>44377</v>
      </c>
      <c r="K329" s="108" t="s">
        <v>3325</v>
      </c>
      <c r="L329" s="124">
        <v>1868322.48</v>
      </c>
      <c r="M329" s="124">
        <v>1790322.48</v>
      </c>
      <c r="N329" s="125">
        <v>1521774.1</v>
      </c>
    </row>
    <row r="330" spans="1:14" ht="89.25" customHeight="1" x14ac:dyDescent="0.25">
      <c r="A330" s="75">
        <v>327</v>
      </c>
      <c r="B330" s="119" t="s">
        <v>3555</v>
      </c>
      <c r="C330" s="119" t="s">
        <v>3556</v>
      </c>
      <c r="D330" s="119" t="s">
        <v>3465</v>
      </c>
      <c r="E330" s="119" t="s">
        <v>909</v>
      </c>
      <c r="F330" s="119" t="s">
        <v>72</v>
      </c>
      <c r="G330" s="119" t="s">
        <v>3467</v>
      </c>
      <c r="H330" s="119" t="s">
        <v>3466</v>
      </c>
      <c r="I330" s="120">
        <v>43862</v>
      </c>
      <c r="J330" s="120">
        <v>44500</v>
      </c>
      <c r="K330" s="119" t="s">
        <v>3557</v>
      </c>
      <c r="L330" s="121">
        <v>520000</v>
      </c>
      <c r="M330" s="121">
        <v>520000</v>
      </c>
      <c r="N330" s="122">
        <v>416000</v>
      </c>
    </row>
    <row r="331" spans="1:14" ht="75" customHeight="1" x14ac:dyDescent="0.25">
      <c r="A331" s="75">
        <v>328</v>
      </c>
      <c r="B331" s="119" t="s">
        <v>3558</v>
      </c>
      <c r="C331" s="119" t="s">
        <v>3559</v>
      </c>
      <c r="D331" s="119" t="s">
        <v>3329</v>
      </c>
      <c r="E331" s="119" t="s">
        <v>912</v>
      </c>
      <c r="F331" s="119" t="s">
        <v>568</v>
      </c>
      <c r="G331" s="119" t="s">
        <v>569</v>
      </c>
      <c r="H331" s="119" t="s">
        <v>3350</v>
      </c>
      <c r="I331" s="120">
        <v>43862</v>
      </c>
      <c r="J331" s="120">
        <v>44469</v>
      </c>
      <c r="K331" s="119" t="s">
        <v>3560</v>
      </c>
      <c r="L331" s="121">
        <v>520000</v>
      </c>
      <c r="M331" s="121">
        <v>520000</v>
      </c>
      <c r="N331" s="122">
        <v>442000</v>
      </c>
    </row>
    <row r="332" spans="1:14" ht="74.25" customHeight="1" x14ac:dyDescent="0.25">
      <c r="A332" s="75">
        <v>329</v>
      </c>
      <c r="B332" s="119" t="s">
        <v>3561</v>
      </c>
      <c r="C332" s="119" t="s">
        <v>3562</v>
      </c>
      <c r="D332" s="119" t="s">
        <v>3563</v>
      </c>
      <c r="E332" s="119" t="s">
        <v>948</v>
      </c>
      <c r="F332" s="119" t="s">
        <v>3564</v>
      </c>
      <c r="G332" s="119" t="s">
        <v>3565</v>
      </c>
      <c r="H332" s="119" t="s">
        <v>3566</v>
      </c>
      <c r="I332" s="120">
        <v>44263</v>
      </c>
      <c r="J332" s="120">
        <v>44469</v>
      </c>
      <c r="K332" s="119" t="s">
        <v>3881</v>
      </c>
      <c r="L332" s="121">
        <v>520000</v>
      </c>
      <c r="M332" s="121">
        <v>520000</v>
      </c>
      <c r="N332" s="122">
        <v>442000</v>
      </c>
    </row>
    <row r="333" spans="1:14" ht="77.25" customHeight="1" x14ac:dyDescent="0.25">
      <c r="A333" s="75">
        <v>330</v>
      </c>
      <c r="B333" s="119" t="s">
        <v>3567</v>
      </c>
      <c r="C333" s="119" t="s">
        <v>3568</v>
      </c>
      <c r="D333" s="119" t="s">
        <v>927</v>
      </c>
      <c r="E333" s="119" t="s">
        <v>928</v>
      </c>
      <c r="F333" s="119" t="s">
        <v>87</v>
      </c>
      <c r="G333" s="119" t="s">
        <v>88</v>
      </c>
      <c r="H333" s="119" t="s">
        <v>89</v>
      </c>
      <c r="I333" s="120">
        <v>43862</v>
      </c>
      <c r="J333" s="120">
        <v>44377</v>
      </c>
      <c r="K333" s="119" t="s">
        <v>3569</v>
      </c>
      <c r="L333" s="121">
        <v>520000</v>
      </c>
      <c r="M333" s="121">
        <v>520000</v>
      </c>
      <c r="N333" s="122">
        <v>442000</v>
      </c>
    </row>
    <row r="334" spans="1:14" ht="53.25" customHeight="1" x14ac:dyDescent="0.25">
      <c r="A334" s="75">
        <v>331</v>
      </c>
      <c r="B334" s="119" t="s">
        <v>3570</v>
      </c>
      <c r="C334" s="119" t="s">
        <v>3571</v>
      </c>
      <c r="D334" s="119" t="s">
        <v>3572</v>
      </c>
      <c r="E334" s="119" t="s">
        <v>1757</v>
      </c>
      <c r="F334" s="119" t="s">
        <v>3573</v>
      </c>
      <c r="G334" s="119" t="s">
        <v>3574</v>
      </c>
      <c r="H334" s="119" t="s">
        <v>3575</v>
      </c>
      <c r="I334" s="120">
        <v>43862</v>
      </c>
      <c r="J334" s="120">
        <v>44469</v>
      </c>
      <c r="K334" s="119" t="s">
        <v>3569</v>
      </c>
      <c r="L334" s="121">
        <v>520000</v>
      </c>
      <c r="M334" s="121">
        <v>520000</v>
      </c>
      <c r="N334" s="122">
        <v>442000</v>
      </c>
    </row>
    <row r="335" spans="1:14" ht="59.25" customHeight="1" x14ac:dyDescent="0.25">
      <c r="A335" s="75">
        <v>332</v>
      </c>
      <c r="B335" s="119" t="s">
        <v>3576</v>
      </c>
      <c r="C335" s="119" t="s">
        <v>3577</v>
      </c>
      <c r="D335" s="119" t="s">
        <v>2294</v>
      </c>
      <c r="E335" s="119" t="s">
        <v>912</v>
      </c>
      <c r="F335" s="119" t="s">
        <v>651</v>
      </c>
      <c r="G335" s="119" t="s">
        <v>652</v>
      </c>
      <c r="H335" s="119" t="s">
        <v>2560</v>
      </c>
      <c r="I335" s="120">
        <v>43862</v>
      </c>
      <c r="J335" s="120">
        <v>44500</v>
      </c>
      <c r="K335" s="119" t="s">
        <v>3578</v>
      </c>
      <c r="L335" s="121">
        <v>520000</v>
      </c>
      <c r="M335" s="121">
        <v>520000</v>
      </c>
      <c r="N335" s="122">
        <v>442000</v>
      </c>
    </row>
    <row r="336" spans="1:14" ht="110.25" customHeight="1" x14ac:dyDescent="0.25">
      <c r="A336" s="75">
        <v>333</v>
      </c>
      <c r="B336" s="119" t="s">
        <v>3579</v>
      </c>
      <c r="C336" s="119" t="s">
        <v>3580</v>
      </c>
      <c r="D336" s="119" t="s">
        <v>1450</v>
      </c>
      <c r="E336" s="119" t="s">
        <v>906</v>
      </c>
      <c r="F336" s="119" t="s">
        <v>54</v>
      </c>
      <c r="G336" s="119" t="s">
        <v>55</v>
      </c>
      <c r="H336" s="119" t="s">
        <v>56</v>
      </c>
      <c r="I336" s="120">
        <v>44228</v>
      </c>
      <c r="J336" s="120">
        <v>44469</v>
      </c>
      <c r="K336" s="119" t="s">
        <v>3581</v>
      </c>
      <c r="L336" s="121">
        <v>520000</v>
      </c>
      <c r="M336" s="121">
        <v>520000</v>
      </c>
      <c r="N336" s="122">
        <v>442000</v>
      </c>
    </row>
    <row r="337" spans="1:14" ht="67.5" customHeight="1" x14ac:dyDescent="0.25">
      <c r="A337" s="75">
        <v>334</v>
      </c>
      <c r="B337" s="119" t="s">
        <v>3582</v>
      </c>
      <c r="C337" s="119" t="s">
        <v>3583</v>
      </c>
      <c r="D337" s="119" t="s">
        <v>988</v>
      </c>
      <c r="E337" s="119" t="s">
        <v>906</v>
      </c>
      <c r="F337" s="119" t="s">
        <v>206</v>
      </c>
      <c r="G337" s="119" t="s">
        <v>207</v>
      </c>
      <c r="H337" s="119" t="s">
        <v>208</v>
      </c>
      <c r="I337" s="120">
        <v>43862</v>
      </c>
      <c r="J337" s="120">
        <v>44377</v>
      </c>
      <c r="K337" s="119" t="s">
        <v>3569</v>
      </c>
      <c r="L337" s="121">
        <v>520000</v>
      </c>
      <c r="M337" s="121">
        <v>520000</v>
      </c>
      <c r="N337" s="122">
        <v>442000</v>
      </c>
    </row>
    <row r="338" spans="1:14" ht="59.25" customHeight="1" x14ac:dyDescent="0.25">
      <c r="A338" s="75">
        <v>335</v>
      </c>
      <c r="B338" s="119" t="s">
        <v>3584</v>
      </c>
      <c r="C338" s="119" t="s">
        <v>3585</v>
      </c>
      <c r="D338" s="119" t="s">
        <v>905</v>
      </c>
      <c r="E338" s="119" t="s">
        <v>930</v>
      </c>
      <c r="F338" s="119" t="s">
        <v>3586</v>
      </c>
      <c r="G338" s="119" t="s">
        <v>3587</v>
      </c>
      <c r="H338" s="119" t="s">
        <v>3588</v>
      </c>
      <c r="I338" s="120">
        <v>43862</v>
      </c>
      <c r="J338" s="120">
        <v>44561</v>
      </c>
      <c r="K338" s="119" t="s">
        <v>3569</v>
      </c>
      <c r="L338" s="121">
        <v>520000</v>
      </c>
      <c r="M338" s="121">
        <v>520000</v>
      </c>
      <c r="N338" s="122">
        <v>442000</v>
      </c>
    </row>
    <row r="339" spans="1:14" ht="149.25" customHeight="1" x14ac:dyDescent="0.25">
      <c r="A339" s="75">
        <v>336</v>
      </c>
      <c r="B339" s="119" t="s">
        <v>3589</v>
      </c>
      <c r="C339" s="119" t="s">
        <v>3590</v>
      </c>
      <c r="D339" s="119" t="s">
        <v>3591</v>
      </c>
      <c r="E339" s="119" t="s">
        <v>933</v>
      </c>
      <c r="F339" s="119" t="s">
        <v>423</v>
      </c>
      <c r="G339" s="119" t="s">
        <v>424</v>
      </c>
      <c r="H339" s="119" t="s">
        <v>3592</v>
      </c>
      <c r="I339" s="120">
        <v>44256</v>
      </c>
      <c r="J339" s="120">
        <v>44561</v>
      </c>
      <c r="K339" s="119" t="s">
        <v>3569</v>
      </c>
      <c r="L339" s="121">
        <v>1040000</v>
      </c>
      <c r="M339" s="121">
        <v>1040000</v>
      </c>
      <c r="N339" s="122">
        <v>884000</v>
      </c>
    </row>
    <row r="340" spans="1:14" ht="78.75" customHeight="1" x14ac:dyDescent="0.25">
      <c r="A340" s="75">
        <v>337</v>
      </c>
      <c r="B340" s="119" t="s">
        <v>3593</v>
      </c>
      <c r="C340" s="119" t="s">
        <v>3594</v>
      </c>
      <c r="D340" s="119" t="s">
        <v>3595</v>
      </c>
      <c r="E340" s="119" t="s">
        <v>901</v>
      </c>
      <c r="F340" s="119" t="s">
        <v>282</v>
      </c>
      <c r="G340" s="119" t="s">
        <v>3341</v>
      </c>
      <c r="H340" s="119" t="s">
        <v>3355</v>
      </c>
      <c r="I340" s="120">
        <v>43862</v>
      </c>
      <c r="J340" s="120">
        <v>44377</v>
      </c>
      <c r="K340" s="119" t="s">
        <v>3569</v>
      </c>
      <c r="L340" s="121">
        <v>1674030</v>
      </c>
      <c r="M340" s="121">
        <v>1560000</v>
      </c>
      <c r="N340" s="122">
        <v>1326000</v>
      </c>
    </row>
    <row r="341" spans="1:14" ht="149.25" customHeight="1" x14ac:dyDescent="0.25">
      <c r="A341" s="75">
        <v>338</v>
      </c>
      <c r="B341" s="119" t="s">
        <v>3596</v>
      </c>
      <c r="C341" s="119" t="s">
        <v>3597</v>
      </c>
      <c r="D341" s="119" t="s">
        <v>3499</v>
      </c>
      <c r="E341" s="119" t="s">
        <v>939</v>
      </c>
      <c r="F341" s="119" t="s">
        <v>333</v>
      </c>
      <c r="G341" s="119" t="s">
        <v>3598</v>
      </c>
      <c r="H341" s="119" t="s">
        <v>3501</v>
      </c>
      <c r="I341" s="120">
        <v>44228</v>
      </c>
      <c r="J341" s="120">
        <v>44469</v>
      </c>
      <c r="K341" s="119" t="s">
        <v>3569</v>
      </c>
      <c r="L341" s="121">
        <v>1040000</v>
      </c>
      <c r="M341" s="121">
        <v>1040000</v>
      </c>
      <c r="N341" s="122">
        <v>884000</v>
      </c>
    </row>
    <row r="342" spans="1:14" ht="149.25" customHeight="1" x14ac:dyDescent="0.25">
      <c r="A342" s="75">
        <v>339</v>
      </c>
      <c r="B342" s="119" t="s">
        <v>3599</v>
      </c>
      <c r="C342" s="119" t="s">
        <v>3600</v>
      </c>
      <c r="D342" s="119" t="s">
        <v>3601</v>
      </c>
      <c r="E342" s="119" t="s">
        <v>923</v>
      </c>
      <c r="F342" s="119" t="s">
        <v>3602</v>
      </c>
      <c r="G342" s="119" t="s">
        <v>3603</v>
      </c>
      <c r="H342" s="119" t="s">
        <v>3604</v>
      </c>
      <c r="I342" s="120">
        <v>44228</v>
      </c>
      <c r="J342" s="120">
        <v>44439</v>
      </c>
      <c r="K342" s="119" t="s">
        <v>3569</v>
      </c>
      <c r="L342" s="121">
        <v>520000</v>
      </c>
      <c r="M342" s="121">
        <v>520000</v>
      </c>
      <c r="N342" s="122">
        <v>442000</v>
      </c>
    </row>
    <row r="343" spans="1:14" ht="149.25" customHeight="1" x14ac:dyDescent="0.25">
      <c r="A343" s="75">
        <v>340</v>
      </c>
      <c r="B343" s="119" t="s">
        <v>3605</v>
      </c>
      <c r="C343" s="119" t="s">
        <v>3606</v>
      </c>
      <c r="D343" s="119" t="s">
        <v>3607</v>
      </c>
      <c r="E343" s="119" t="s">
        <v>906</v>
      </c>
      <c r="F343" s="119" t="s">
        <v>3608</v>
      </c>
      <c r="G343" s="119" t="s">
        <v>3609</v>
      </c>
      <c r="H343" s="119" t="s">
        <v>3610</v>
      </c>
      <c r="I343" s="120">
        <v>43862</v>
      </c>
      <c r="J343" s="120">
        <v>44377</v>
      </c>
      <c r="K343" s="119" t="s">
        <v>3569</v>
      </c>
      <c r="L343" s="121">
        <v>520000</v>
      </c>
      <c r="M343" s="121">
        <v>520000</v>
      </c>
      <c r="N343" s="122">
        <v>442000</v>
      </c>
    </row>
    <row r="344" spans="1:14" ht="149.25" customHeight="1" x14ac:dyDescent="0.25">
      <c r="A344" s="75">
        <v>341</v>
      </c>
      <c r="B344" s="119" t="s">
        <v>3611</v>
      </c>
      <c r="C344" s="119" t="s">
        <v>3612</v>
      </c>
      <c r="D344" s="119" t="s">
        <v>131</v>
      </c>
      <c r="E344" s="119" t="s">
        <v>930</v>
      </c>
      <c r="F344" s="119" t="s">
        <v>132</v>
      </c>
      <c r="G344" s="119" t="s">
        <v>133</v>
      </c>
      <c r="H344" s="119" t="s">
        <v>134</v>
      </c>
      <c r="I344" s="120">
        <v>43862</v>
      </c>
      <c r="J344" s="120">
        <v>44561</v>
      </c>
      <c r="K344" s="119" t="s">
        <v>3569</v>
      </c>
      <c r="L344" s="121">
        <v>520000</v>
      </c>
      <c r="M344" s="121">
        <v>520000</v>
      </c>
      <c r="N344" s="122">
        <v>442000</v>
      </c>
    </row>
    <row r="345" spans="1:14" ht="149.25" customHeight="1" x14ac:dyDescent="0.25">
      <c r="A345" s="75">
        <v>342</v>
      </c>
      <c r="B345" s="119" t="s">
        <v>3613</v>
      </c>
      <c r="C345" s="119" t="s">
        <v>3614</v>
      </c>
      <c r="D345" s="119" t="s">
        <v>3615</v>
      </c>
      <c r="E345" s="119" t="s">
        <v>930</v>
      </c>
      <c r="F345" s="119" t="s">
        <v>3616</v>
      </c>
      <c r="G345" s="119" t="s">
        <v>3617</v>
      </c>
      <c r="H345" s="119" t="s">
        <v>3618</v>
      </c>
      <c r="I345" s="120">
        <v>43862</v>
      </c>
      <c r="J345" s="120">
        <v>44561</v>
      </c>
      <c r="K345" s="119" t="s">
        <v>3569</v>
      </c>
      <c r="L345" s="121">
        <v>520000</v>
      </c>
      <c r="M345" s="121">
        <v>520000</v>
      </c>
      <c r="N345" s="122">
        <v>442000</v>
      </c>
    </row>
    <row r="346" spans="1:14" ht="149.25" customHeight="1" x14ac:dyDescent="0.25">
      <c r="A346" s="75">
        <v>343</v>
      </c>
      <c r="B346" s="119" t="s">
        <v>3619</v>
      </c>
      <c r="C346" s="119" t="s">
        <v>3620</v>
      </c>
      <c r="D346" s="119" t="s">
        <v>3328</v>
      </c>
      <c r="E346" s="119" t="s">
        <v>969</v>
      </c>
      <c r="F346" s="119" t="s">
        <v>163</v>
      </c>
      <c r="G346" s="119" t="s">
        <v>3338</v>
      </c>
      <c r="H346" s="119" t="s">
        <v>3351</v>
      </c>
      <c r="I346" s="120">
        <v>43862</v>
      </c>
      <c r="J346" s="120">
        <v>44561</v>
      </c>
      <c r="K346" s="119" t="s">
        <v>3569</v>
      </c>
      <c r="L346" s="121">
        <v>6119182.5999999996</v>
      </c>
      <c r="M346" s="121">
        <v>5200000</v>
      </c>
      <c r="N346" s="122">
        <v>4420000</v>
      </c>
    </row>
    <row r="347" spans="1:14" ht="149.25" customHeight="1" x14ac:dyDescent="0.25">
      <c r="A347" s="75">
        <v>344</v>
      </c>
      <c r="B347" s="119" t="s">
        <v>3621</v>
      </c>
      <c r="C347" s="119" t="s">
        <v>3307</v>
      </c>
      <c r="D347" s="119" t="s">
        <v>3622</v>
      </c>
      <c r="E347" s="119" t="s">
        <v>967</v>
      </c>
      <c r="F347" s="119" t="s">
        <v>3623</v>
      </c>
      <c r="G347" s="119" t="s">
        <v>3624</v>
      </c>
      <c r="H347" s="119" t="s">
        <v>3625</v>
      </c>
      <c r="I347" s="120">
        <v>44256</v>
      </c>
      <c r="J347" s="120">
        <v>44469</v>
      </c>
      <c r="K347" s="119" t="s">
        <v>3569</v>
      </c>
      <c r="L347" s="121">
        <v>520000</v>
      </c>
      <c r="M347" s="121">
        <v>520000</v>
      </c>
      <c r="N347" s="122">
        <v>442000</v>
      </c>
    </row>
    <row r="348" spans="1:14" ht="81.75" customHeight="1" x14ac:dyDescent="0.25">
      <c r="A348" s="75">
        <v>345</v>
      </c>
      <c r="B348" s="119" t="s">
        <v>3626</v>
      </c>
      <c r="C348" s="119" t="s">
        <v>3627</v>
      </c>
      <c r="D348" s="119" t="s">
        <v>3628</v>
      </c>
      <c r="E348" s="119" t="s">
        <v>906</v>
      </c>
      <c r="F348" s="119" t="s">
        <v>3629</v>
      </c>
      <c r="G348" s="119" t="s">
        <v>3630</v>
      </c>
      <c r="H348" s="119" t="s">
        <v>3631</v>
      </c>
      <c r="I348" s="120">
        <v>43862</v>
      </c>
      <c r="J348" s="120">
        <v>44469</v>
      </c>
      <c r="K348" s="119" t="s">
        <v>3569</v>
      </c>
      <c r="L348" s="121">
        <v>520000</v>
      </c>
      <c r="M348" s="121">
        <v>520000</v>
      </c>
      <c r="N348" s="122">
        <v>442000</v>
      </c>
    </row>
    <row r="349" spans="1:14" ht="149.25" customHeight="1" x14ac:dyDescent="0.25">
      <c r="A349" s="75">
        <v>346</v>
      </c>
      <c r="B349" s="119" t="s">
        <v>3632</v>
      </c>
      <c r="C349" s="119" t="s">
        <v>3633</v>
      </c>
      <c r="D349" s="119" t="s">
        <v>3634</v>
      </c>
      <c r="E349" s="119" t="s">
        <v>912</v>
      </c>
      <c r="F349" s="119" t="s">
        <v>610</v>
      </c>
      <c r="G349" s="119" t="s">
        <v>611</v>
      </c>
      <c r="H349" s="119" t="s">
        <v>915</v>
      </c>
      <c r="I349" s="120">
        <v>43862</v>
      </c>
      <c r="J349" s="120">
        <v>44439</v>
      </c>
      <c r="K349" s="119" t="s">
        <v>3635</v>
      </c>
      <c r="L349" s="121">
        <v>520000</v>
      </c>
      <c r="M349" s="121">
        <v>520000</v>
      </c>
      <c r="N349" s="122">
        <v>442000</v>
      </c>
    </row>
    <row r="350" spans="1:14" ht="149.25" customHeight="1" x14ac:dyDescent="0.25">
      <c r="A350" s="75">
        <v>347</v>
      </c>
      <c r="B350" s="119" t="s">
        <v>3636</v>
      </c>
      <c r="C350" s="119" t="s">
        <v>3637</v>
      </c>
      <c r="D350" s="119" t="s">
        <v>3638</v>
      </c>
      <c r="E350" s="119" t="s">
        <v>909</v>
      </c>
      <c r="F350" s="119" t="s">
        <v>112</v>
      </c>
      <c r="G350" s="119" t="s">
        <v>113</v>
      </c>
      <c r="H350" s="119" t="s">
        <v>3537</v>
      </c>
      <c r="I350" s="120">
        <v>43862</v>
      </c>
      <c r="J350" s="120">
        <v>44530</v>
      </c>
      <c r="K350" s="119" t="s">
        <v>3569</v>
      </c>
      <c r="L350" s="121">
        <v>1040000</v>
      </c>
      <c r="M350" s="121">
        <v>1040000</v>
      </c>
      <c r="N350" s="122">
        <v>832000</v>
      </c>
    </row>
    <row r="351" spans="1:14" ht="149.25" customHeight="1" x14ac:dyDescent="0.25">
      <c r="A351" s="75">
        <v>348</v>
      </c>
      <c r="B351" s="119" t="s">
        <v>3639</v>
      </c>
      <c r="C351" s="119" t="s">
        <v>3640</v>
      </c>
      <c r="D351" s="119" t="s">
        <v>3641</v>
      </c>
      <c r="E351" s="119" t="s">
        <v>909</v>
      </c>
      <c r="F351" s="119" t="s">
        <v>3642</v>
      </c>
      <c r="G351" s="119" t="s">
        <v>3643</v>
      </c>
      <c r="H351" s="119" t="s">
        <v>3644</v>
      </c>
      <c r="I351" s="120">
        <v>43862</v>
      </c>
      <c r="J351" s="120">
        <v>44377</v>
      </c>
      <c r="K351" s="119" t="s">
        <v>3569</v>
      </c>
      <c r="L351" s="121">
        <v>520000</v>
      </c>
      <c r="M351" s="121">
        <v>520000</v>
      </c>
      <c r="N351" s="122">
        <v>416000</v>
      </c>
    </row>
    <row r="352" spans="1:14" ht="149.25" customHeight="1" x14ac:dyDescent="0.25">
      <c r="A352" s="75">
        <v>349</v>
      </c>
      <c r="B352" s="119" t="s">
        <v>3645</v>
      </c>
      <c r="C352" s="119" t="s">
        <v>3646</v>
      </c>
      <c r="D352" s="119" t="s">
        <v>3647</v>
      </c>
      <c r="E352" s="119" t="s">
        <v>896</v>
      </c>
      <c r="F352" s="119" t="s">
        <v>3648</v>
      </c>
      <c r="G352" s="119" t="s">
        <v>3649</v>
      </c>
      <c r="H352" s="127" t="s">
        <v>3971</v>
      </c>
      <c r="I352" s="120">
        <v>43862</v>
      </c>
      <c r="J352" s="120">
        <v>44561</v>
      </c>
      <c r="K352" s="119" t="s">
        <v>3650</v>
      </c>
      <c r="L352" s="121">
        <v>548474</v>
      </c>
      <c r="M352" s="121">
        <v>520000</v>
      </c>
      <c r="N352" s="122">
        <v>442000</v>
      </c>
    </row>
    <row r="353" spans="1:14" ht="47.25" customHeight="1" x14ac:dyDescent="0.25">
      <c r="A353" s="75">
        <v>350</v>
      </c>
      <c r="B353" s="119" t="s">
        <v>3651</v>
      </c>
      <c r="C353" s="119" t="s">
        <v>3652</v>
      </c>
      <c r="D353" s="119" t="s">
        <v>3653</v>
      </c>
      <c r="E353" s="119" t="s">
        <v>967</v>
      </c>
      <c r="F353" s="119" t="s">
        <v>1534</v>
      </c>
      <c r="G353" s="119" t="s">
        <v>3654</v>
      </c>
      <c r="H353" s="119" t="s">
        <v>3655</v>
      </c>
      <c r="I353" s="120">
        <v>44256</v>
      </c>
      <c r="J353" s="120">
        <v>44561</v>
      </c>
      <c r="K353" s="119" t="s">
        <v>3569</v>
      </c>
      <c r="L353" s="121">
        <v>1040000</v>
      </c>
      <c r="M353" s="121">
        <v>1040000</v>
      </c>
      <c r="N353" s="122">
        <v>884000</v>
      </c>
    </row>
    <row r="354" spans="1:14" ht="58.5" customHeight="1" x14ac:dyDescent="0.25">
      <c r="A354" s="75">
        <v>351</v>
      </c>
      <c r="B354" s="119" t="s">
        <v>3656</v>
      </c>
      <c r="C354" s="119" t="s">
        <v>3657</v>
      </c>
      <c r="D354" s="119" t="s">
        <v>3658</v>
      </c>
      <c r="E354" s="119" t="s">
        <v>912</v>
      </c>
      <c r="F354" s="119" t="s">
        <v>187</v>
      </c>
      <c r="G354" s="119" t="s">
        <v>188</v>
      </c>
      <c r="H354" s="119" t="s">
        <v>3659</v>
      </c>
      <c r="I354" s="120">
        <v>43862</v>
      </c>
      <c r="J354" s="120">
        <v>44469</v>
      </c>
      <c r="K354" s="119" t="s">
        <v>3560</v>
      </c>
      <c r="L354" s="121">
        <v>520000</v>
      </c>
      <c r="M354" s="121">
        <v>520000</v>
      </c>
      <c r="N354" s="122">
        <v>442000</v>
      </c>
    </row>
    <row r="355" spans="1:14" ht="96" customHeight="1" x14ac:dyDescent="0.25">
      <c r="A355" s="75">
        <v>352</v>
      </c>
      <c r="B355" s="119" t="s">
        <v>3660</v>
      </c>
      <c r="C355" s="119" t="s">
        <v>3661</v>
      </c>
      <c r="D355" s="119" t="s">
        <v>3330</v>
      </c>
      <c r="E355" s="119" t="s">
        <v>928</v>
      </c>
      <c r="F355" s="119" t="s">
        <v>287</v>
      </c>
      <c r="G355" s="119" t="s">
        <v>3339</v>
      </c>
      <c r="H355" s="119" t="s">
        <v>3349</v>
      </c>
      <c r="I355" s="120">
        <v>43862</v>
      </c>
      <c r="J355" s="120">
        <v>44469</v>
      </c>
      <c r="K355" s="119" t="s">
        <v>3569</v>
      </c>
      <c r="L355" s="121">
        <v>1040000</v>
      </c>
      <c r="M355" s="121">
        <v>1040000</v>
      </c>
      <c r="N355" s="122">
        <v>884000</v>
      </c>
    </row>
    <row r="356" spans="1:14" ht="71.25" customHeight="1" x14ac:dyDescent="0.25">
      <c r="A356" s="75">
        <v>353</v>
      </c>
      <c r="B356" s="119" t="s">
        <v>3662</v>
      </c>
      <c r="C356" s="119" t="s">
        <v>3663</v>
      </c>
      <c r="D356" s="119" t="s">
        <v>2256</v>
      </c>
      <c r="E356" s="119" t="s">
        <v>930</v>
      </c>
      <c r="F356" s="119" t="s">
        <v>2257</v>
      </c>
      <c r="G356" s="119" t="s">
        <v>2258</v>
      </c>
      <c r="H356" s="119" t="s">
        <v>2507</v>
      </c>
      <c r="I356" s="120">
        <v>43862</v>
      </c>
      <c r="J356" s="120">
        <v>44469</v>
      </c>
      <c r="K356" s="119" t="s">
        <v>3569</v>
      </c>
      <c r="L356" s="121">
        <v>575000</v>
      </c>
      <c r="M356" s="121">
        <v>520000</v>
      </c>
      <c r="N356" s="122">
        <v>442000</v>
      </c>
    </row>
    <row r="357" spans="1:14" ht="37.5" customHeight="1" x14ac:dyDescent="0.25">
      <c r="A357" s="75">
        <v>354</v>
      </c>
      <c r="B357" s="119" t="s">
        <v>3664</v>
      </c>
      <c r="C357" s="119" t="s">
        <v>3665</v>
      </c>
      <c r="D357" s="119" t="s">
        <v>1670</v>
      </c>
      <c r="E357" s="119" t="s">
        <v>930</v>
      </c>
      <c r="F357" s="119" t="s">
        <v>1671</v>
      </c>
      <c r="G357" s="119" t="s">
        <v>1672</v>
      </c>
      <c r="H357" s="119" t="s">
        <v>1673</v>
      </c>
      <c r="I357" s="120">
        <v>43862</v>
      </c>
      <c r="J357" s="120">
        <v>44469</v>
      </c>
      <c r="K357" s="119" t="s">
        <v>3569</v>
      </c>
      <c r="L357" s="121">
        <v>519982.5</v>
      </c>
      <c r="M357" s="121">
        <v>519982.5</v>
      </c>
      <c r="N357" s="122">
        <v>441985.12</v>
      </c>
    </row>
    <row r="358" spans="1:14" ht="149.25" customHeight="1" x14ac:dyDescent="0.25">
      <c r="A358" s="75">
        <v>355</v>
      </c>
      <c r="B358" s="119" t="s">
        <v>3666</v>
      </c>
      <c r="C358" s="119" t="s">
        <v>3667</v>
      </c>
      <c r="D358" s="119" t="s">
        <v>3668</v>
      </c>
      <c r="E358" s="119" t="s">
        <v>906</v>
      </c>
      <c r="F358" s="119" t="s">
        <v>3669</v>
      </c>
      <c r="G358" s="119" t="s">
        <v>3670</v>
      </c>
      <c r="H358" s="119" t="s">
        <v>3671</v>
      </c>
      <c r="I358" s="120">
        <v>44256</v>
      </c>
      <c r="J358" s="120">
        <v>44469</v>
      </c>
      <c r="K358" s="119" t="s">
        <v>3672</v>
      </c>
      <c r="L358" s="121">
        <v>520000</v>
      </c>
      <c r="M358" s="121">
        <v>520000</v>
      </c>
      <c r="N358" s="122">
        <v>442000</v>
      </c>
    </row>
    <row r="359" spans="1:14" ht="149.25" customHeight="1" x14ac:dyDescent="0.25">
      <c r="A359" s="75">
        <v>356</v>
      </c>
      <c r="B359" s="119" t="s">
        <v>3673</v>
      </c>
      <c r="C359" s="119" t="s">
        <v>3674</v>
      </c>
      <c r="D359" s="119" t="s">
        <v>3675</v>
      </c>
      <c r="E359" s="119" t="s">
        <v>923</v>
      </c>
      <c r="F359" s="119" t="s">
        <v>172</v>
      </c>
      <c r="G359" s="119" t="s">
        <v>173</v>
      </c>
      <c r="H359" s="119" t="s">
        <v>3676</v>
      </c>
      <c r="I359" s="120">
        <v>43862</v>
      </c>
      <c r="J359" s="120">
        <v>44469</v>
      </c>
      <c r="K359" s="119" t="s">
        <v>3569</v>
      </c>
      <c r="L359" s="121">
        <v>520000</v>
      </c>
      <c r="M359" s="121">
        <v>520000</v>
      </c>
      <c r="N359" s="122">
        <v>442000</v>
      </c>
    </row>
    <row r="360" spans="1:14" ht="149.25" customHeight="1" x14ac:dyDescent="0.25">
      <c r="A360" s="75">
        <v>357</v>
      </c>
      <c r="B360" s="119" t="s">
        <v>3677</v>
      </c>
      <c r="C360" s="119" t="s">
        <v>3678</v>
      </c>
      <c r="D360" s="119" t="s">
        <v>3334</v>
      </c>
      <c r="E360" s="119" t="s">
        <v>894</v>
      </c>
      <c r="F360" s="119" t="s">
        <v>127</v>
      </c>
      <c r="G360" s="119" t="s">
        <v>3342</v>
      </c>
      <c r="H360" s="119" t="s">
        <v>3357</v>
      </c>
      <c r="I360" s="120">
        <v>43862</v>
      </c>
      <c r="J360" s="120">
        <v>44561</v>
      </c>
      <c r="K360" s="119" t="s">
        <v>3679</v>
      </c>
      <c r="L360" s="121">
        <v>1040000</v>
      </c>
      <c r="M360" s="121">
        <v>1040000</v>
      </c>
      <c r="N360" s="122">
        <v>884000</v>
      </c>
    </row>
    <row r="361" spans="1:14" ht="149.25" customHeight="1" x14ac:dyDescent="0.25">
      <c r="A361" s="75">
        <v>358</v>
      </c>
      <c r="B361" s="119" t="s">
        <v>3680</v>
      </c>
      <c r="C361" s="119" t="s">
        <v>3681</v>
      </c>
      <c r="D361" s="119" t="s">
        <v>3682</v>
      </c>
      <c r="E361" s="119" t="s">
        <v>896</v>
      </c>
      <c r="F361" s="119" t="s">
        <v>3683</v>
      </c>
      <c r="G361" s="119" t="s">
        <v>3684</v>
      </c>
      <c r="H361" s="119" t="s">
        <v>3685</v>
      </c>
      <c r="I361" s="120">
        <v>43862</v>
      </c>
      <c r="J361" s="120">
        <v>44469</v>
      </c>
      <c r="K361" s="119" t="s">
        <v>3686</v>
      </c>
      <c r="L361" s="121">
        <v>532388</v>
      </c>
      <c r="M361" s="121">
        <v>520000</v>
      </c>
      <c r="N361" s="122">
        <v>442000</v>
      </c>
    </row>
    <row r="362" spans="1:14" ht="149.25" customHeight="1" x14ac:dyDescent="0.25">
      <c r="A362" s="75">
        <v>359</v>
      </c>
      <c r="B362" s="119" t="s">
        <v>3687</v>
      </c>
      <c r="C362" s="119" t="s">
        <v>3688</v>
      </c>
      <c r="D362" s="119" t="s">
        <v>3689</v>
      </c>
      <c r="E362" s="119" t="s">
        <v>930</v>
      </c>
      <c r="F362" s="119" t="s">
        <v>3690</v>
      </c>
      <c r="G362" s="119" t="s">
        <v>3691</v>
      </c>
      <c r="H362" s="119" t="s">
        <v>3692</v>
      </c>
      <c r="I362" s="120">
        <v>43862</v>
      </c>
      <c r="J362" s="120">
        <v>44561</v>
      </c>
      <c r="K362" s="119" t="s">
        <v>3569</v>
      </c>
      <c r="L362" s="121">
        <v>520000</v>
      </c>
      <c r="M362" s="121">
        <v>520000</v>
      </c>
      <c r="N362" s="122">
        <v>442000</v>
      </c>
    </row>
    <row r="363" spans="1:14" ht="149.25" customHeight="1" x14ac:dyDescent="0.25">
      <c r="A363" s="75">
        <v>360</v>
      </c>
      <c r="B363" s="119" t="s">
        <v>3693</v>
      </c>
      <c r="C363" s="119" t="s">
        <v>3652</v>
      </c>
      <c r="D363" s="119" t="s">
        <v>3333</v>
      </c>
      <c r="E363" s="119" t="s">
        <v>939</v>
      </c>
      <c r="F363" s="119" t="s">
        <v>597</v>
      </c>
      <c r="G363" s="119" t="s">
        <v>598</v>
      </c>
      <c r="H363" s="119" t="s">
        <v>3356</v>
      </c>
      <c r="I363" s="120">
        <v>44256</v>
      </c>
      <c r="J363" s="120">
        <v>44561</v>
      </c>
      <c r="K363" s="119" t="s">
        <v>3569</v>
      </c>
      <c r="L363" s="121">
        <v>519998</v>
      </c>
      <c r="M363" s="121">
        <v>519998</v>
      </c>
      <c r="N363" s="122">
        <v>441998.3</v>
      </c>
    </row>
    <row r="364" spans="1:14" ht="149.25" customHeight="1" x14ac:dyDescent="0.25">
      <c r="A364" s="75">
        <v>361</v>
      </c>
      <c r="B364" s="119" t="s">
        <v>3694</v>
      </c>
      <c r="C364" s="119" t="s">
        <v>3695</v>
      </c>
      <c r="D364" s="119" t="s">
        <v>3696</v>
      </c>
      <c r="E364" s="119" t="s">
        <v>923</v>
      </c>
      <c r="F364" s="119" t="s">
        <v>276</v>
      </c>
      <c r="G364" s="119" t="s">
        <v>277</v>
      </c>
      <c r="H364" s="119" t="s">
        <v>3697</v>
      </c>
      <c r="I364" s="120">
        <v>43862</v>
      </c>
      <c r="J364" s="120">
        <v>44530</v>
      </c>
      <c r="K364" s="119" t="s">
        <v>3569</v>
      </c>
      <c r="L364" s="121">
        <v>1758222</v>
      </c>
      <c r="M364" s="121">
        <v>1560000</v>
      </c>
      <c r="N364" s="122">
        <v>1326000</v>
      </c>
    </row>
    <row r="365" spans="1:14" ht="149.25" customHeight="1" x14ac:dyDescent="0.25">
      <c r="A365" s="75">
        <v>362</v>
      </c>
      <c r="B365" s="119" t="s">
        <v>3698</v>
      </c>
      <c r="C365" s="119" t="s">
        <v>3699</v>
      </c>
      <c r="D365" s="119" t="s">
        <v>3700</v>
      </c>
      <c r="E365" s="119" t="s">
        <v>906</v>
      </c>
      <c r="F365" s="119" t="s">
        <v>3175</v>
      </c>
      <c r="G365" s="119" t="s">
        <v>3183</v>
      </c>
      <c r="H365" s="119" t="s">
        <v>3701</v>
      </c>
      <c r="I365" s="120">
        <v>43862</v>
      </c>
      <c r="J365" s="120">
        <v>44561</v>
      </c>
      <c r="K365" s="119" t="s">
        <v>3569</v>
      </c>
      <c r="L365" s="121">
        <v>520000</v>
      </c>
      <c r="M365" s="121">
        <v>520000</v>
      </c>
      <c r="N365" s="122">
        <v>442000</v>
      </c>
    </row>
    <row r="366" spans="1:14" ht="149.25" customHeight="1" x14ac:dyDescent="0.25">
      <c r="A366" s="75">
        <v>363</v>
      </c>
      <c r="B366" s="119" t="s">
        <v>3702</v>
      </c>
      <c r="C366" s="119" t="s">
        <v>3703</v>
      </c>
      <c r="D366" s="119" t="s">
        <v>2360</v>
      </c>
      <c r="E366" s="119" t="s">
        <v>930</v>
      </c>
      <c r="F366" s="119" t="s">
        <v>2361</v>
      </c>
      <c r="G366" s="119" t="s">
        <v>2362</v>
      </c>
      <c r="H366" s="119" t="s">
        <v>122</v>
      </c>
      <c r="I366" s="120">
        <v>43862</v>
      </c>
      <c r="J366" s="120">
        <v>44439</v>
      </c>
      <c r="K366" s="119" t="s">
        <v>3569</v>
      </c>
      <c r="L366" s="121">
        <v>520000</v>
      </c>
      <c r="M366" s="121">
        <v>520000</v>
      </c>
      <c r="N366" s="122">
        <v>442000</v>
      </c>
    </row>
    <row r="367" spans="1:14" ht="149.25" customHeight="1" x14ac:dyDescent="0.25">
      <c r="A367" s="75">
        <v>364</v>
      </c>
      <c r="B367" s="119" t="s">
        <v>3704</v>
      </c>
      <c r="C367" s="119" t="s">
        <v>3705</v>
      </c>
      <c r="D367" s="119" t="s">
        <v>3706</v>
      </c>
      <c r="E367" s="119" t="s">
        <v>909</v>
      </c>
      <c r="F367" s="119" t="s">
        <v>3707</v>
      </c>
      <c r="G367" s="119" t="s">
        <v>3708</v>
      </c>
      <c r="H367" s="119" t="s">
        <v>3709</v>
      </c>
      <c r="I367" s="120">
        <v>43862</v>
      </c>
      <c r="J367" s="120">
        <v>44469</v>
      </c>
      <c r="K367" s="119" t="s">
        <v>3569</v>
      </c>
      <c r="L367" s="121">
        <v>520000</v>
      </c>
      <c r="M367" s="121">
        <v>520000</v>
      </c>
      <c r="N367" s="122">
        <v>416000</v>
      </c>
    </row>
    <row r="368" spans="1:14" ht="74.25" customHeight="1" x14ac:dyDescent="0.25">
      <c r="A368" s="75">
        <v>365</v>
      </c>
      <c r="B368" s="119" t="s">
        <v>3710</v>
      </c>
      <c r="C368" s="119" t="s">
        <v>3711</v>
      </c>
      <c r="D368" s="119" t="s">
        <v>1677</v>
      </c>
      <c r="E368" s="119" t="s">
        <v>912</v>
      </c>
      <c r="F368" s="119" t="s">
        <v>183</v>
      </c>
      <c r="G368" s="119" t="s">
        <v>184</v>
      </c>
      <c r="H368" s="119" t="s">
        <v>185</v>
      </c>
      <c r="I368" s="120">
        <v>43862</v>
      </c>
      <c r="J368" s="120">
        <v>44408</v>
      </c>
      <c r="K368" s="119" t="s">
        <v>3560</v>
      </c>
      <c r="L368" s="121">
        <v>520000</v>
      </c>
      <c r="M368" s="121">
        <v>520000</v>
      </c>
      <c r="N368" s="122">
        <v>442000</v>
      </c>
    </row>
    <row r="369" spans="1:14" ht="96" customHeight="1" x14ac:dyDescent="0.25">
      <c r="A369" s="75">
        <v>366</v>
      </c>
      <c r="B369" s="119" t="s">
        <v>3712</v>
      </c>
      <c r="C369" s="119" t="s">
        <v>3713</v>
      </c>
      <c r="D369" s="119" t="s">
        <v>3714</v>
      </c>
      <c r="E369" s="119" t="s">
        <v>967</v>
      </c>
      <c r="F369" s="119" t="s">
        <v>3715</v>
      </c>
      <c r="G369" s="119" t="s">
        <v>3716</v>
      </c>
      <c r="H369" s="119" t="s">
        <v>3717</v>
      </c>
      <c r="I369" s="120">
        <v>43862</v>
      </c>
      <c r="J369" s="120">
        <v>44561</v>
      </c>
      <c r="K369" s="119" t="s">
        <v>3569</v>
      </c>
      <c r="L369" s="121">
        <v>520000</v>
      </c>
      <c r="M369" s="121">
        <v>520000</v>
      </c>
      <c r="N369" s="122">
        <v>442000</v>
      </c>
    </row>
    <row r="370" spans="1:14" ht="149.25" customHeight="1" x14ac:dyDescent="0.25">
      <c r="A370" s="75">
        <v>367</v>
      </c>
      <c r="B370" s="119" t="s">
        <v>3718</v>
      </c>
      <c r="C370" s="119" t="s">
        <v>3719</v>
      </c>
      <c r="D370" s="119" t="s">
        <v>3720</v>
      </c>
      <c r="E370" s="119" t="s">
        <v>894</v>
      </c>
      <c r="F370" s="119" t="s">
        <v>33</v>
      </c>
      <c r="G370" s="119" t="s">
        <v>34</v>
      </c>
      <c r="H370" s="119" t="s">
        <v>3721</v>
      </c>
      <c r="I370" s="120">
        <v>44256</v>
      </c>
      <c r="J370" s="120">
        <v>44377</v>
      </c>
      <c r="K370" s="119" t="s">
        <v>3722</v>
      </c>
      <c r="L370" s="121">
        <v>527236.4</v>
      </c>
      <c r="M370" s="121">
        <v>520000</v>
      </c>
      <c r="N370" s="122">
        <v>442000</v>
      </c>
    </row>
    <row r="371" spans="1:14" ht="149.25" customHeight="1" x14ac:dyDescent="0.25">
      <c r="A371" s="75">
        <v>368</v>
      </c>
      <c r="B371" s="119" t="s">
        <v>3723</v>
      </c>
      <c r="C371" s="119" t="s">
        <v>3724</v>
      </c>
      <c r="D371" s="119" t="s">
        <v>3725</v>
      </c>
      <c r="E371" s="119" t="s">
        <v>909</v>
      </c>
      <c r="F371" s="119" t="s">
        <v>3726</v>
      </c>
      <c r="G371" s="119" t="s">
        <v>3727</v>
      </c>
      <c r="H371" s="119" t="s">
        <v>3728</v>
      </c>
      <c r="I371" s="120">
        <v>43862</v>
      </c>
      <c r="J371" s="120">
        <v>44377</v>
      </c>
      <c r="K371" s="119" t="s">
        <v>3569</v>
      </c>
      <c r="L371" s="121">
        <v>520000</v>
      </c>
      <c r="M371" s="121">
        <v>520000</v>
      </c>
      <c r="N371" s="122">
        <v>416000</v>
      </c>
    </row>
    <row r="372" spans="1:14" ht="149.25" customHeight="1" x14ac:dyDescent="0.25">
      <c r="A372" s="75">
        <v>369</v>
      </c>
      <c r="B372" s="119" t="s">
        <v>3729</v>
      </c>
      <c r="C372" s="119" t="s">
        <v>3730</v>
      </c>
      <c r="D372" s="119" t="s">
        <v>3731</v>
      </c>
      <c r="E372" s="119" t="s">
        <v>928</v>
      </c>
      <c r="F372" s="119" t="s">
        <v>192</v>
      </c>
      <c r="G372" s="119" t="s">
        <v>193</v>
      </c>
      <c r="H372" s="119" t="s">
        <v>3732</v>
      </c>
      <c r="I372" s="120">
        <v>43862</v>
      </c>
      <c r="J372" s="120">
        <v>44408</v>
      </c>
      <c r="K372" s="119" t="s">
        <v>3569</v>
      </c>
      <c r="L372" s="121">
        <v>620000</v>
      </c>
      <c r="M372" s="121">
        <v>520000</v>
      </c>
      <c r="N372" s="122">
        <v>442000</v>
      </c>
    </row>
    <row r="373" spans="1:14" ht="149.25" customHeight="1" x14ac:dyDescent="0.25">
      <c r="A373" s="75">
        <v>370</v>
      </c>
      <c r="B373" s="119" t="s">
        <v>3733</v>
      </c>
      <c r="C373" s="119" t="s">
        <v>3734</v>
      </c>
      <c r="D373" s="119" t="s">
        <v>3472</v>
      </c>
      <c r="E373" s="119" t="s">
        <v>912</v>
      </c>
      <c r="F373" s="119" t="s">
        <v>237</v>
      </c>
      <c r="G373" s="119" t="s">
        <v>3474</v>
      </c>
      <c r="H373" s="119" t="s">
        <v>3735</v>
      </c>
      <c r="I373" s="120">
        <v>43862</v>
      </c>
      <c r="J373" s="120">
        <v>44469</v>
      </c>
      <c r="K373" s="119" t="s">
        <v>3569</v>
      </c>
      <c r="L373" s="121">
        <v>520000</v>
      </c>
      <c r="M373" s="121">
        <v>520000</v>
      </c>
      <c r="N373" s="122">
        <v>442000</v>
      </c>
    </row>
    <row r="374" spans="1:14" ht="83.25" customHeight="1" x14ac:dyDescent="0.25">
      <c r="A374" s="75">
        <v>371</v>
      </c>
      <c r="B374" s="119" t="s">
        <v>3736</v>
      </c>
      <c r="C374" s="119" t="s">
        <v>3737</v>
      </c>
      <c r="D374" s="119" t="s">
        <v>3738</v>
      </c>
      <c r="E374" s="119" t="s">
        <v>967</v>
      </c>
      <c r="F374" s="119" t="s">
        <v>3739</v>
      </c>
      <c r="G374" s="119" t="s">
        <v>3740</v>
      </c>
      <c r="H374" s="119" t="s">
        <v>3741</v>
      </c>
      <c r="I374" s="120">
        <v>43862</v>
      </c>
      <c r="J374" s="120">
        <v>44469</v>
      </c>
      <c r="K374" s="119" t="s">
        <v>3569</v>
      </c>
      <c r="L374" s="121">
        <v>520000</v>
      </c>
      <c r="M374" s="121">
        <v>520000</v>
      </c>
      <c r="N374" s="122">
        <v>442000</v>
      </c>
    </row>
    <row r="375" spans="1:14" ht="71.25" customHeight="1" x14ac:dyDescent="0.25">
      <c r="A375" s="75">
        <v>372</v>
      </c>
      <c r="B375" s="119" t="s">
        <v>3742</v>
      </c>
      <c r="C375" s="119" t="s">
        <v>3743</v>
      </c>
      <c r="D375" s="119" t="s">
        <v>3447</v>
      </c>
      <c r="E375" s="119" t="s">
        <v>896</v>
      </c>
      <c r="F375" s="119" t="s">
        <v>44</v>
      </c>
      <c r="G375" s="119" t="s">
        <v>1878</v>
      </c>
      <c r="H375" s="119" t="s">
        <v>3448</v>
      </c>
      <c r="I375" s="120">
        <v>43862</v>
      </c>
      <c r="J375" s="120">
        <v>44469</v>
      </c>
      <c r="K375" s="119" t="s">
        <v>3569</v>
      </c>
      <c r="L375" s="121">
        <v>585000</v>
      </c>
      <c r="M375" s="121">
        <v>520000</v>
      </c>
      <c r="N375" s="122">
        <v>442000</v>
      </c>
    </row>
    <row r="376" spans="1:14" ht="149.25" customHeight="1" x14ac:dyDescent="0.25">
      <c r="A376" s="75">
        <v>373</v>
      </c>
      <c r="B376" s="119" t="s">
        <v>3744</v>
      </c>
      <c r="C376" s="119" t="s">
        <v>3745</v>
      </c>
      <c r="D376" s="119" t="s">
        <v>3746</v>
      </c>
      <c r="E376" s="119" t="s">
        <v>928</v>
      </c>
      <c r="F376" s="119" t="s">
        <v>210</v>
      </c>
      <c r="G376" s="119" t="s">
        <v>3747</v>
      </c>
      <c r="H376" s="119" t="s">
        <v>3748</v>
      </c>
      <c r="I376" s="120">
        <v>43862</v>
      </c>
      <c r="J376" s="120">
        <v>44500</v>
      </c>
      <c r="K376" s="119" t="s">
        <v>3749</v>
      </c>
      <c r="L376" s="121">
        <v>520000</v>
      </c>
      <c r="M376" s="121">
        <v>520000</v>
      </c>
      <c r="N376" s="122">
        <v>442000</v>
      </c>
    </row>
    <row r="377" spans="1:14" ht="149.25" customHeight="1" x14ac:dyDescent="0.25">
      <c r="A377" s="75">
        <v>374</v>
      </c>
      <c r="B377" s="119" t="s">
        <v>3750</v>
      </c>
      <c r="C377" s="119" t="s">
        <v>3751</v>
      </c>
      <c r="D377" s="119" t="s">
        <v>3752</v>
      </c>
      <c r="E377" s="119" t="s">
        <v>906</v>
      </c>
      <c r="F377" s="119" t="s">
        <v>3753</v>
      </c>
      <c r="G377" s="119" t="s">
        <v>3754</v>
      </c>
      <c r="H377" s="119" t="s">
        <v>3755</v>
      </c>
      <c r="I377" s="120">
        <v>43862</v>
      </c>
      <c r="J377" s="120">
        <v>44561</v>
      </c>
      <c r="K377" s="119" t="s">
        <v>3749</v>
      </c>
      <c r="L377" s="121">
        <v>520000</v>
      </c>
      <c r="M377" s="121">
        <v>520000</v>
      </c>
      <c r="N377" s="122">
        <v>442000</v>
      </c>
    </row>
    <row r="378" spans="1:14" ht="149.25" customHeight="1" x14ac:dyDescent="0.25">
      <c r="A378" s="75">
        <v>375</v>
      </c>
      <c r="B378" s="119" t="s">
        <v>3756</v>
      </c>
      <c r="C378" s="119" t="s">
        <v>3757</v>
      </c>
      <c r="D378" s="119" t="s">
        <v>1172</v>
      </c>
      <c r="E378" s="119" t="s">
        <v>906</v>
      </c>
      <c r="F378" s="119" t="s">
        <v>1173</v>
      </c>
      <c r="G378" s="119" t="s">
        <v>1174</v>
      </c>
      <c r="H378" s="119" t="s">
        <v>1175</v>
      </c>
      <c r="I378" s="120">
        <v>44256</v>
      </c>
      <c r="J378" s="120">
        <v>44469</v>
      </c>
      <c r="K378" s="119" t="s">
        <v>3758</v>
      </c>
      <c r="L378" s="121">
        <v>521145.59999999998</v>
      </c>
      <c r="M378" s="121">
        <v>520000</v>
      </c>
      <c r="N378" s="122">
        <v>442000</v>
      </c>
    </row>
    <row r="379" spans="1:14" ht="149.25" customHeight="1" x14ac:dyDescent="0.25">
      <c r="A379" s="75">
        <v>376</v>
      </c>
      <c r="B379" s="119" t="s">
        <v>3759</v>
      </c>
      <c r="C379" s="119" t="s">
        <v>3760</v>
      </c>
      <c r="D379" s="119" t="s">
        <v>3761</v>
      </c>
      <c r="E379" s="119" t="s">
        <v>894</v>
      </c>
      <c r="F379" s="119" t="s">
        <v>395</v>
      </c>
      <c r="G379" s="119" t="s">
        <v>48</v>
      </c>
      <c r="H379" s="119" t="s">
        <v>3459</v>
      </c>
      <c r="I379" s="120">
        <v>44228</v>
      </c>
      <c r="J379" s="120">
        <v>44439</v>
      </c>
      <c r="K379" s="119" t="s">
        <v>3762</v>
      </c>
      <c r="L379" s="121">
        <v>520000</v>
      </c>
      <c r="M379" s="121">
        <v>520000</v>
      </c>
      <c r="N379" s="122">
        <v>442000</v>
      </c>
    </row>
    <row r="380" spans="1:14" ht="149.25" customHeight="1" x14ac:dyDescent="0.25">
      <c r="A380" s="75">
        <v>377</v>
      </c>
      <c r="B380" s="119" t="s">
        <v>3763</v>
      </c>
      <c r="C380" s="119" t="s">
        <v>3764</v>
      </c>
      <c r="D380" s="119" t="s">
        <v>2435</v>
      </c>
      <c r="E380" s="119" t="s">
        <v>906</v>
      </c>
      <c r="F380" s="119" t="s">
        <v>439</v>
      </c>
      <c r="G380" s="119" t="s">
        <v>440</v>
      </c>
      <c r="H380" s="119" t="s">
        <v>2436</v>
      </c>
      <c r="I380" s="120">
        <v>44256</v>
      </c>
      <c r="J380" s="120">
        <v>44561</v>
      </c>
      <c r="K380" s="119" t="s">
        <v>3765</v>
      </c>
      <c r="L380" s="121">
        <v>520000</v>
      </c>
      <c r="M380" s="121">
        <v>520000</v>
      </c>
      <c r="N380" s="122">
        <v>442000</v>
      </c>
    </row>
    <row r="381" spans="1:14" ht="149.25" customHeight="1" x14ac:dyDescent="0.25">
      <c r="A381" s="75">
        <v>378</v>
      </c>
      <c r="B381" s="119" t="s">
        <v>3766</v>
      </c>
      <c r="C381" s="119" t="s">
        <v>3767</v>
      </c>
      <c r="D381" s="119" t="s">
        <v>3768</v>
      </c>
      <c r="E381" s="119" t="s">
        <v>923</v>
      </c>
      <c r="F381" s="119" t="s">
        <v>3769</v>
      </c>
      <c r="G381" s="119" t="s">
        <v>3770</v>
      </c>
      <c r="H381" s="119" t="s">
        <v>3771</v>
      </c>
      <c r="I381" s="120">
        <v>43862</v>
      </c>
      <c r="J381" s="120">
        <v>44439</v>
      </c>
      <c r="K381" s="119" t="s">
        <v>3569</v>
      </c>
      <c r="L381" s="121">
        <v>520000</v>
      </c>
      <c r="M381" s="121">
        <v>520000</v>
      </c>
      <c r="N381" s="122">
        <v>442000</v>
      </c>
    </row>
    <row r="382" spans="1:14" ht="149.25" customHeight="1" x14ac:dyDescent="0.25">
      <c r="A382" s="75">
        <v>379</v>
      </c>
      <c r="B382" s="119" t="s">
        <v>3772</v>
      </c>
      <c r="C382" s="119" t="s">
        <v>3773</v>
      </c>
      <c r="D382" s="119" t="s">
        <v>3452</v>
      </c>
      <c r="E382" s="119" t="s">
        <v>939</v>
      </c>
      <c r="F382" s="119" t="s">
        <v>104</v>
      </c>
      <c r="G382" s="119" t="s">
        <v>3455</v>
      </c>
      <c r="H382" s="119" t="s">
        <v>3774</v>
      </c>
      <c r="I382" s="120">
        <v>44256</v>
      </c>
      <c r="J382" s="120">
        <v>44469</v>
      </c>
      <c r="K382" s="119" t="s">
        <v>3569</v>
      </c>
      <c r="L382" s="121">
        <v>520000</v>
      </c>
      <c r="M382" s="121">
        <v>520000</v>
      </c>
      <c r="N382" s="122">
        <v>442000</v>
      </c>
    </row>
    <row r="383" spans="1:14" ht="149.25" customHeight="1" x14ac:dyDescent="0.25">
      <c r="A383" s="75">
        <v>380</v>
      </c>
      <c r="B383" s="119" t="s">
        <v>3775</v>
      </c>
      <c r="C383" s="119" t="s">
        <v>3776</v>
      </c>
      <c r="D383" s="119" t="s">
        <v>3331</v>
      </c>
      <c r="E383" s="119" t="s">
        <v>920</v>
      </c>
      <c r="F383" s="119" t="s">
        <v>167</v>
      </c>
      <c r="G383" s="119" t="s">
        <v>3777</v>
      </c>
      <c r="H383" s="119" t="s">
        <v>3778</v>
      </c>
      <c r="I383" s="120">
        <v>43862</v>
      </c>
      <c r="J383" s="120">
        <v>44469</v>
      </c>
      <c r="K383" s="119" t="s">
        <v>3779</v>
      </c>
      <c r="L383" s="121">
        <v>1560000</v>
      </c>
      <c r="M383" s="121">
        <v>1560000</v>
      </c>
      <c r="N383" s="122">
        <v>1326000</v>
      </c>
    </row>
    <row r="384" spans="1:14" ht="149.25" customHeight="1" x14ac:dyDescent="0.25">
      <c r="A384" s="75">
        <v>381</v>
      </c>
      <c r="B384" s="119" t="s">
        <v>3780</v>
      </c>
      <c r="C384" s="119" t="s">
        <v>3781</v>
      </c>
      <c r="D384" s="119" t="s">
        <v>910</v>
      </c>
      <c r="E384" s="119" t="s">
        <v>906</v>
      </c>
      <c r="F384" s="119" t="s">
        <v>62</v>
      </c>
      <c r="G384" s="119" t="s">
        <v>63</v>
      </c>
      <c r="H384" s="119" t="s">
        <v>64</v>
      </c>
      <c r="I384" s="120">
        <v>44228</v>
      </c>
      <c r="J384" s="120">
        <v>44561</v>
      </c>
      <c r="K384" s="119" t="s">
        <v>3782</v>
      </c>
      <c r="L384" s="121">
        <v>519994.3</v>
      </c>
      <c r="M384" s="121">
        <v>519994.3</v>
      </c>
      <c r="N384" s="122">
        <v>441995.15</v>
      </c>
    </row>
    <row r="385" spans="1:14" ht="149.25" customHeight="1" x14ac:dyDescent="0.25">
      <c r="A385" s="75">
        <v>382</v>
      </c>
      <c r="B385" s="119" t="s">
        <v>3783</v>
      </c>
      <c r="C385" s="119" t="s">
        <v>3784</v>
      </c>
      <c r="D385" s="119" t="s">
        <v>3785</v>
      </c>
      <c r="E385" s="119" t="s">
        <v>923</v>
      </c>
      <c r="F385" s="119" t="s">
        <v>924</v>
      </c>
      <c r="G385" s="119" t="s">
        <v>3786</v>
      </c>
      <c r="H385" s="119" t="s">
        <v>3787</v>
      </c>
      <c r="I385" s="120">
        <v>43862</v>
      </c>
      <c r="J385" s="120">
        <v>44469</v>
      </c>
      <c r="K385" s="119" t="s">
        <v>3569</v>
      </c>
      <c r="L385" s="121">
        <v>1191598.76</v>
      </c>
      <c r="M385" s="121">
        <v>1040000</v>
      </c>
      <c r="N385" s="122">
        <v>884000</v>
      </c>
    </row>
    <row r="386" spans="1:14" ht="149.25" customHeight="1" x14ac:dyDescent="0.25">
      <c r="A386" s="75">
        <v>383</v>
      </c>
      <c r="B386" s="119" t="s">
        <v>3788</v>
      </c>
      <c r="C386" s="119" t="s">
        <v>3789</v>
      </c>
      <c r="D386" s="119" t="s">
        <v>1485</v>
      </c>
      <c r="E386" s="119" t="s">
        <v>967</v>
      </c>
      <c r="F386" s="119" t="s">
        <v>1486</v>
      </c>
      <c r="G386" s="119" t="s">
        <v>1487</v>
      </c>
      <c r="H386" s="119" t="s">
        <v>1488</v>
      </c>
      <c r="I386" s="120">
        <v>43862</v>
      </c>
      <c r="J386" s="120">
        <v>44500</v>
      </c>
      <c r="K386" s="119" t="s">
        <v>3569</v>
      </c>
      <c r="L386" s="121">
        <v>1040000</v>
      </c>
      <c r="M386" s="121">
        <v>1040000</v>
      </c>
      <c r="N386" s="122">
        <v>884000</v>
      </c>
    </row>
    <row r="387" spans="1:14" ht="149.25" customHeight="1" x14ac:dyDescent="0.25">
      <c r="A387" s="75">
        <v>384</v>
      </c>
      <c r="B387" s="119" t="s">
        <v>3790</v>
      </c>
      <c r="C387" s="119" t="s">
        <v>3791</v>
      </c>
      <c r="D387" s="119" t="s">
        <v>3792</v>
      </c>
      <c r="E387" s="119" t="s">
        <v>909</v>
      </c>
      <c r="F387" s="119" t="s">
        <v>3793</v>
      </c>
      <c r="G387" s="119" t="s">
        <v>3794</v>
      </c>
      <c r="H387" s="119" t="s">
        <v>3795</v>
      </c>
      <c r="I387" s="120">
        <v>43862</v>
      </c>
      <c r="J387" s="120">
        <v>44469</v>
      </c>
      <c r="K387" s="119" t="s">
        <v>3569</v>
      </c>
      <c r="L387" s="121">
        <v>520000</v>
      </c>
      <c r="M387" s="121">
        <v>520000</v>
      </c>
      <c r="N387" s="122">
        <v>416000</v>
      </c>
    </row>
    <row r="388" spans="1:14" ht="149.25" customHeight="1" x14ac:dyDescent="0.25">
      <c r="A388" s="75">
        <v>385</v>
      </c>
      <c r="B388" s="119" t="s">
        <v>3796</v>
      </c>
      <c r="C388" s="119" t="s">
        <v>3797</v>
      </c>
      <c r="D388" s="119" t="s">
        <v>3546</v>
      </c>
      <c r="E388" s="119" t="s">
        <v>930</v>
      </c>
      <c r="F388" s="119" t="s">
        <v>379</v>
      </c>
      <c r="G388" s="119" t="s">
        <v>3547</v>
      </c>
      <c r="H388" s="119" t="s">
        <v>3548</v>
      </c>
      <c r="I388" s="120">
        <v>43862</v>
      </c>
      <c r="J388" s="120">
        <v>44469</v>
      </c>
      <c r="K388" s="119" t="s">
        <v>3569</v>
      </c>
      <c r="L388" s="121">
        <v>519999.35</v>
      </c>
      <c r="M388" s="121">
        <v>519999.35</v>
      </c>
      <c r="N388" s="122">
        <v>441999.44</v>
      </c>
    </row>
    <row r="389" spans="1:14" ht="149.25" customHeight="1" x14ac:dyDescent="0.25">
      <c r="A389" s="75">
        <v>386</v>
      </c>
      <c r="B389" s="119" t="s">
        <v>3798</v>
      </c>
      <c r="C389" s="119" t="s">
        <v>3799</v>
      </c>
      <c r="D389" s="119" t="s">
        <v>1545</v>
      </c>
      <c r="E389" s="119" t="s">
        <v>930</v>
      </c>
      <c r="F389" s="119" t="s">
        <v>538</v>
      </c>
      <c r="G389" s="119" t="s">
        <v>539</v>
      </c>
      <c r="H389" s="119" t="s">
        <v>1546</v>
      </c>
      <c r="I389" s="120">
        <v>43862</v>
      </c>
      <c r="J389" s="120">
        <v>44377</v>
      </c>
      <c r="K389" s="119" t="s">
        <v>3569</v>
      </c>
      <c r="L389" s="121">
        <v>520000</v>
      </c>
      <c r="M389" s="121">
        <v>520000</v>
      </c>
      <c r="N389" s="122">
        <v>442000</v>
      </c>
    </row>
    <row r="390" spans="1:14" ht="149.25" customHeight="1" x14ac:dyDescent="0.25">
      <c r="A390" s="75">
        <v>387</v>
      </c>
      <c r="B390" s="119" t="s">
        <v>3800</v>
      </c>
      <c r="C390" s="119" t="s">
        <v>3801</v>
      </c>
      <c r="D390" s="119" t="s">
        <v>2631</v>
      </c>
      <c r="E390" s="119" t="s">
        <v>948</v>
      </c>
      <c r="F390" s="119" t="s">
        <v>2632</v>
      </c>
      <c r="G390" s="119" t="s">
        <v>2633</v>
      </c>
      <c r="H390" s="119" t="s">
        <v>2634</v>
      </c>
      <c r="I390" s="120">
        <v>43862</v>
      </c>
      <c r="J390" s="120">
        <v>44469</v>
      </c>
      <c r="K390" s="119" t="s">
        <v>3802</v>
      </c>
      <c r="L390" s="121">
        <v>520000</v>
      </c>
      <c r="M390" s="121">
        <v>520000</v>
      </c>
      <c r="N390" s="122">
        <v>442000</v>
      </c>
    </row>
    <row r="391" spans="1:14" ht="149.25" customHeight="1" x14ac:dyDescent="0.25">
      <c r="A391" s="75">
        <v>388</v>
      </c>
      <c r="B391" s="119" t="s">
        <v>3803</v>
      </c>
      <c r="C391" s="119" t="s">
        <v>3590</v>
      </c>
      <c r="D391" s="119" t="s">
        <v>3804</v>
      </c>
      <c r="E391" s="119" t="s">
        <v>894</v>
      </c>
      <c r="F391" s="119" t="s">
        <v>3805</v>
      </c>
      <c r="G391" s="119" t="s">
        <v>3806</v>
      </c>
      <c r="H391" s="119" t="s">
        <v>3807</v>
      </c>
      <c r="I391" s="120">
        <v>43862</v>
      </c>
      <c r="J391" s="120">
        <v>44561</v>
      </c>
      <c r="K391" s="119" t="s">
        <v>3686</v>
      </c>
      <c r="L391" s="121">
        <v>520000</v>
      </c>
      <c r="M391" s="121">
        <v>520000</v>
      </c>
      <c r="N391" s="122">
        <v>442000</v>
      </c>
    </row>
    <row r="392" spans="1:14" ht="149.25" customHeight="1" x14ac:dyDescent="0.25">
      <c r="A392" s="75">
        <v>389</v>
      </c>
      <c r="B392" s="119" t="s">
        <v>3808</v>
      </c>
      <c r="C392" s="119" t="s">
        <v>3809</v>
      </c>
      <c r="D392" s="119" t="s">
        <v>2780</v>
      </c>
      <c r="E392" s="119" t="s">
        <v>1757</v>
      </c>
      <c r="F392" s="119" t="s">
        <v>460</v>
      </c>
      <c r="G392" s="119" t="s">
        <v>461</v>
      </c>
      <c r="H392" s="119" t="s">
        <v>2781</v>
      </c>
      <c r="I392" s="120">
        <v>43862</v>
      </c>
      <c r="J392" s="120">
        <v>44561</v>
      </c>
      <c r="K392" s="119" t="s">
        <v>3569</v>
      </c>
      <c r="L392" s="121">
        <v>520000</v>
      </c>
      <c r="M392" s="121">
        <v>520000</v>
      </c>
      <c r="N392" s="122">
        <v>442000</v>
      </c>
    </row>
    <row r="393" spans="1:14" ht="149.25" customHeight="1" x14ac:dyDescent="0.25">
      <c r="A393" s="75">
        <v>390</v>
      </c>
      <c r="B393" s="119" t="s">
        <v>3810</v>
      </c>
      <c r="C393" s="119" t="s">
        <v>3811</v>
      </c>
      <c r="D393" s="119" t="s">
        <v>3812</v>
      </c>
      <c r="E393" s="119" t="s">
        <v>928</v>
      </c>
      <c r="F393" s="119" t="s">
        <v>216</v>
      </c>
      <c r="G393" s="119" t="s">
        <v>3813</v>
      </c>
      <c r="H393" s="119" t="s">
        <v>3814</v>
      </c>
      <c r="I393" s="120">
        <v>43862</v>
      </c>
      <c r="J393" s="120">
        <v>44377</v>
      </c>
      <c r="K393" s="119" t="s">
        <v>3569</v>
      </c>
      <c r="L393" s="121">
        <v>520000</v>
      </c>
      <c r="M393" s="121">
        <v>520000</v>
      </c>
      <c r="N393" s="122">
        <v>442000</v>
      </c>
    </row>
    <row r="394" spans="1:14" ht="149.25" customHeight="1" x14ac:dyDescent="0.25">
      <c r="A394" s="75">
        <v>391</v>
      </c>
      <c r="B394" s="119" t="s">
        <v>3815</v>
      </c>
      <c r="C394" s="119" t="s">
        <v>3816</v>
      </c>
      <c r="D394" s="119" t="s">
        <v>3817</v>
      </c>
      <c r="E394" s="119" t="s">
        <v>923</v>
      </c>
      <c r="F394" s="119" t="s">
        <v>3818</v>
      </c>
      <c r="G394" s="119" t="s">
        <v>3819</v>
      </c>
      <c r="H394" s="119" t="s">
        <v>3820</v>
      </c>
      <c r="I394" s="120">
        <v>43862</v>
      </c>
      <c r="J394" s="120">
        <v>44377</v>
      </c>
      <c r="K394" s="119" t="s">
        <v>3569</v>
      </c>
      <c r="L394" s="121">
        <v>585803</v>
      </c>
      <c r="M394" s="121">
        <v>520000</v>
      </c>
      <c r="N394" s="122">
        <v>442000</v>
      </c>
    </row>
    <row r="395" spans="1:14" ht="149.25" customHeight="1" x14ac:dyDescent="0.25">
      <c r="A395" s="75">
        <v>392</v>
      </c>
      <c r="B395" s="119" t="s">
        <v>3821</v>
      </c>
      <c r="C395" s="119" t="s">
        <v>3822</v>
      </c>
      <c r="D395" s="119" t="s">
        <v>2330</v>
      </c>
      <c r="E395" s="119" t="s">
        <v>896</v>
      </c>
      <c r="F395" s="119" t="s">
        <v>313</v>
      </c>
      <c r="G395" s="119" t="s">
        <v>314</v>
      </c>
      <c r="H395" s="119" t="s">
        <v>3823</v>
      </c>
      <c r="I395" s="120">
        <v>43862</v>
      </c>
      <c r="J395" s="120">
        <v>44561</v>
      </c>
      <c r="K395" s="119" t="s">
        <v>3824</v>
      </c>
      <c r="L395" s="121">
        <v>533638.12</v>
      </c>
      <c r="M395" s="121">
        <v>520000</v>
      </c>
      <c r="N395" s="122">
        <v>442000</v>
      </c>
    </row>
    <row r="396" spans="1:14" ht="149.25" customHeight="1" x14ac:dyDescent="0.25">
      <c r="A396" s="75">
        <v>393</v>
      </c>
      <c r="B396" s="119" t="s">
        <v>3825</v>
      </c>
      <c r="C396" s="119" t="s">
        <v>3826</v>
      </c>
      <c r="D396" s="119" t="s">
        <v>3827</v>
      </c>
      <c r="E396" s="119" t="s">
        <v>930</v>
      </c>
      <c r="F396" s="119" t="s">
        <v>291</v>
      </c>
      <c r="G396" s="119" t="s">
        <v>292</v>
      </c>
      <c r="H396" s="119" t="s">
        <v>3828</v>
      </c>
      <c r="I396" s="120">
        <v>43862</v>
      </c>
      <c r="J396" s="120">
        <v>44561</v>
      </c>
      <c r="K396" s="119" t="s">
        <v>3569</v>
      </c>
      <c r="L396" s="121">
        <v>520000</v>
      </c>
      <c r="M396" s="121">
        <v>520000</v>
      </c>
      <c r="N396" s="122">
        <v>442000</v>
      </c>
    </row>
    <row r="397" spans="1:14" ht="149.25" customHeight="1" x14ac:dyDescent="0.25">
      <c r="A397" s="75">
        <v>394</v>
      </c>
      <c r="B397" s="119" t="s">
        <v>3829</v>
      </c>
      <c r="C397" s="119" t="s">
        <v>3830</v>
      </c>
      <c r="D397" s="119" t="s">
        <v>3831</v>
      </c>
      <c r="E397" s="119" t="s">
        <v>969</v>
      </c>
      <c r="F397" s="119" t="s">
        <v>1656</v>
      </c>
      <c r="G397" s="119" t="s">
        <v>1657</v>
      </c>
      <c r="H397" s="119" t="s">
        <v>1658</v>
      </c>
      <c r="I397" s="120">
        <v>43862</v>
      </c>
      <c r="J397" s="120">
        <v>44561</v>
      </c>
      <c r="K397" s="119" t="s">
        <v>3569</v>
      </c>
      <c r="L397" s="121">
        <v>520000</v>
      </c>
      <c r="M397" s="121">
        <v>520000</v>
      </c>
      <c r="N397" s="122">
        <v>442000</v>
      </c>
    </row>
    <row r="398" spans="1:14" ht="54.75" customHeight="1" x14ac:dyDescent="0.25">
      <c r="A398" s="75">
        <v>395</v>
      </c>
      <c r="B398" s="119" t="s">
        <v>3832</v>
      </c>
      <c r="C398" s="119" t="s">
        <v>3833</v>
      </c>
      <c r="D398" s="119" t="s">
        <v>3834</v>
      </c>
      <c r="E398" s="119" t="s">
        <v>967</v>
      </c>
      <c r="F398" s="119" t="s">
        <v>159</v>
      </c>
      <c r="G398" s="119" t="s">
        <v>160</v>
      </c>
      <c r="H398" s="119" t="s">
        <v>3835</v>
      </c>
      <c r="I398" s="120">
        <v>44256</v>
      </c>
      <c r="J398" s="120">
        <v>44561</v>
      </c>
      <c r="K398" s="119" t="s">
        <v>3569</v>
      </c>
      <c r="L398" s="121">
        <v>1040000</v>
      </c>
      <c r="M398" s="121">
        <v>1040000</v>
      </c>
      <c r="N398" s="122">
        <v>884000</v>
      </c>
    </row>
    <row r="399" spans="1:14" ht="149.25" customHeight="1" x14ac:dyDescent="0.25">
      <c r="A399" s="75">
        <v>396</v>
      </c>
      <c r="B399" s="119" t="s">
        <v>3836</v>
      </c>
      <c r="C399" s="119" t="s">
        <v>3837</v>
      </c>
      <c r="D399" s="119" t="s">
        <v>3838</v>
      </c>
      <c r="E399" s="119" t="s">
        <v>928</v>
      </c>
      <c r="F399" s="119" t="s">
        <v>404</v>
      </c>
      <c r="G399" s="119" t="s">
        <v>405</v>
      </c>
      <c r="H399" s="119" t="s">
        <v>3478</v>
      </c>
      <c r="I399" s="120">
        <v>43862</v>
      </c>
      <c r="J399" s="120">
        <v>44561</v>
      </c>
      <c r="K399" s="119" t="s">
        <v>3569</v>
      </c>
      <c r="L399" s="121">
        <v>1039890</v>
      </c>
      <c r="M399" s="121">
        <v>1039890</v>
      </c>
      <c r="N399" s="122">
        <v>883906.5</v>
      </c>
    </row>
    <row r="400" spans="1:14" ht="149.25" customHeight="1" x14ac:dyDescent="0.25">
      <c r="A400" s="75">
        <v>397</v>
      </c>
      <c r="B400" s="119" t="s">
        <v>3839</v>
      </c>
      <c r="C400" s="119" t="s">
        <v>3840</v>
      </c>
      <c r="D400" s="119" t="s">
        <v>3841</v>
      </c>
      <c r="E400" s="119" t="s">
        <v>948</v>
      </c>
      <c r="F400" s="119" t="s">
        <v>510</v>
      </c>
      <c r="G400" s="119" t="s">
        <v>511</v>
      </c>
      <c r="H400" s="119" t="s">
        <v>1416</v>
      </c>
      <c r="I400" s="120">
        <v>43862</v>
      </c>
      <c r="J400" s="120">
        <v>44561</v>
      </c>
      <c r="K400" s="119" t="s">
        <v>3842</v>
      </c>
      <c r="L400" s="121">
        <v>520000</v>
      </c>
      <c r="M400" s="121">
        <v>520000</v>
      </c>
      <c r="N400" s="122">
        <v>442000</v>
      </c>
    </row>
    <row r="401" spans="1:14" ht="70.5" customHeight="1" x14ac:dyDescent="0.25">
      <c r="A401" s="75">
        <v>398</v>
      </c>
      <c r="B401" s="119" t="s">
        <v>3843</v>
      </c>
      <c r="C401" s="119" t="s">
        <v>3844</v>
      </c>
      <c r="D401" s="119" t="s">
        <v>3553</v>
      </c>
      <c r="E401" s="119" t="s">
        <v>923</v>
      </c>
      <c r="F401" s="119" t="s">
        <v>884</v>
      </c>
      <c r="G401" s="119" t="s">
        <v>3115</v>
      </c>
      <c r="H401" s="119" t="s">
        <v>3554</v>
      </c>
      <c r="I401" s="120">
        <v>43862</v>
      </c>
      <c r="J401" s="120">
        <v>44530</v>
      </c>
      <c r="K401" s="119" t="s">
        <v>3569</v>
      </c>
      <c r="L401" s="121">
        <v>520000</v>
      </c>
      <c r="M401" s="121">
        <v>520000</v>
      </c>
      <c r="N401" s="122">
        <v>442000</v>
      </c>
    </row>
    <row r="402" spans="1:14" ht="149.25" customHeight="1" x14ac:dyDescent="0.25">
      <c r="A402" s="75">
        <v>399</v>
      </c>
      <c r="B402" s="119" t="s">
        <v>3845</v>
      </c>
      <c r="C402" s="119" t="s">
        <v>3846</v>
      </c>
      <c r="D402" s="119" t="s">
        <v>3847</v>
      </c>
      <c r="E402" s="119" t="s">
        <v>909</v>
      </c>
      <c r="F402" s="119" t="s">
        <v>3848</v>
      </c>
      <c r="G402" s="119" t="s">
        <v>3849</v>
      </c>
      <c r="H402" s="119" t="s">
        <v>3850</v>
      </c>
      <c r="I402" s="120">
        <v>43862</v>
      </c>
      <c r="J402" s="120">
        <v>44377</v>
      </c>
      <c r="K402" s="119" t="s">
        <v>3569</v>
      </c>
      <c r="L402" s="121">
        <v>520000</v>
      </c>
      <c r="M402" s="121">
        <v>520000</v>
      </c>
      <c r="N402" s="122">
        <v>416000</v>
      </c>
    </row>
    <row r="403" spans="1:14" ht="149.25" customHeight="1" x14ac:dyDescent="0.25">
      <c r="A403" s="75">
        <v>400</v>
      </c>
      <c r="B403" s="119" t="s">
        <v>3851</v>
      </c>
      <c r="C403" s="119" t="s">
        <v>3852</v>
      </c>
      <c r="D403" s="119" t="s">
        <v>895</v>
      </c>
      <c r="E403" s="119" t="s">
        <v>896</v>
      </c>
      <c r="F403" s="119" t="s">
        <v>39</v>
      </c>
      <c r="G403" s="119" t="s">
        <v>40</v>
      </c>
      <c r="H403" s="119" t="s">
        <v>41</v>
      </c>
      <c r="I403" s="120">
        <v>43862</v>
      </c>
      <c r="J403" s="120">
        <v>44561</v>
      </c>
      <c r="K403" s="119" t="s">
        <v>3853</v>
      </c>
      <c r="L403" s="121">
        <v>520000</v>
      </c>
      <c r="M403" s="121">
        <v>520000</v>
      </c>
      <c r="N403" s="122">
        <v>442000</v>
      </c>
    </row>
    <row r="404" spans="1:14" ht="149.25" customHeight="1" x14ac:dyDescent="0.25">
      <c r="A404" s="75">
        <v>401</v>
      </c>
      <c r="B404" s="119" t="s">
        <v>3854</v>
      </c>
      <c r="C404" s="119" t="s">
        <v>3652</v>
      </c>
      <c r="D404" s="119" t="s">
        <v>3855</v>
      </c>
      <c r="E404" s="119" t="s">
        <v>933</v>
      </c>
      <c r="F404" s="119" t="s">
        <v>257</v>
      </c>
      <c r="G404" s="119" t="s">
        <v>3856</v>
      </c>
      <c r="H404" s="119" t="s">
        <v>3857</v>
      </c>
      <c r="I404" s="120">
        <v>44228</v>
      </c>
      <c r="J404" s="120">
        <v>44561</v>
      </c>
      <c r="K404" s="119" t="s">
        <v>3569</v>
      </c>
      <c r="L404" s="121">
        <v>520000</v>
      </c>
      <c r="M404" s="121">
        <v>520000</v>
      </c>
      <c r="N404" s="122">
        <v>442000</v>
      </c>
    </row>
    <row r="405" spans="1:14" ht="149.25" customHeight="1" x14ac:dyDescent="0.25">
      <c r="A405" s="75">
        <v>402</v>
      </c>
      <c r="B405" s="119" t="s">
        <v>3858</v>
      </c>
      <c r="C405" s="119" t="s">
        <v>3859</v>
      </c>
      <c r="D405" s="119" t="s">
        <v>1626</v>
      </c>
      <c r="E405" s="119" t="s">
        <v>896</v>
      </c>
      <c r="F405" s="119" t="s">
        <v>348</v>
      </c>
      <c r="G405" s="119" t="s">
        <v>349</v>
      </c>
      <c r="H405" s="119" t="s">
        <v>1627</v>
      </c>
      <c r="I405" s="120">
        <v>43862</v>
      </c>
      <c r="J405" s="120">
        <v>44561</v>
      </c>
      <c r="K405" s="119" t="s">
        <v>3853</v>
      </c>
      <c r="L405" s="121">
        <v>520000</v>
      </c>
      <c r="M405" s="121">
        <v>520000</v>
      </c>
      <c r="N405" s="122">
        <v>442000</v>
      </c>
    </row>
    <row r="406" spans="1:14" ht="149.25" customHeight="1" x14ac:dyDescent="0.25">
      <c r="A406" s="75">
        <v>403</v>
      </c>
      <c r="B406" s="119" t="s">
        <v>3860</v>
      </c>
      <c r="C406" s="119" t="s">
        <v>3861</v>
      </c>
      <c r="D406" s="119" t="s">
        <v>3862</v>
      </c>
      <c r="E406" s="119" t="s">
        <v>896</v>
      </c>
      <c r="F406" s="119" t="s">
        <v>3863</v>
      </c>
      <c r="G406" s="119" t="s">
        <v>3864</v>
      </c>
      <c r="H406" s="119" t="s">
        <v>3865</v>
      </c>
      <c r="I406" s="120">
        <v>43862</v>
      </c>
      <c r="J406" s="120">
        <v>44561</v>
      </c>
      <c r="K406" s="119" t="s">
        <v>3853</v>
      </c>
      <c r="L406" s="121">
        <v>520000</v>
      </c>
      <c r="M406" s="121">
        <v>520000</v>
      </c>
      <c r="N406" s="122">
        <v>442000</v>
      </c>
    </row>
    <row r="407" spans="1:14" ht="149.25" customHeight="1" x14ac:dyDescent="0.25">
      <c r="A407" s="75">
        <v>404</v>
      </c>
      <c r="B407" s="119" t="s">
        <v>3866</v>
      </c>
      <c r="C407" s="119" t="s">
        <v>3867</v>
      </c>
      <c r="D407" s="119" t="s">
        <v>3868</v>
      </c>
      <c r="E407" s="119" t="s">
        <v>928</v>
      </c>
      <c r="F407" s="119" t="s">
        <v>3869</v>
      </c>
      <c r="G407" s="119" t="s">
        <v>3870</v>
      </c>
      <c r="H407" s="119" t="s">
        <v>2560</v>
      </c>
      <c r="I407" s="120">
        <v>43862</v>
      </c>
      <c r="J407" s="120">
        <v>44377</v>
      </c>
      <c r="K407" s="119" t="s">
        <v>3569</v>
      </c>
      <c r="L407" s="121">
        <v>520000</v>
      </c>
      <c r="M407" s="121">
        <v>520000</v>
      </c>
      <c r="N407" s="122">
        <v>442000</v>
      </c>
    </row>
    <row r="408" spans="1:14" ht="149.25" customHeight="1" x14ac:dyDescent="0.25">
      <c r="A408" s="75">
        <v>405</v>
      </c>
      <c r="B408" s="119" t="s">
        <v>3871</v>
      </c>
      <c r="C408" s="119" t="s">
        <v>3872</v>
      </c>
      <c r="D408" s="119" t="s">
        <v>3482</v>
      </c>
      <c r="E408" s="119" t="s">
        <v>930</v>
      </c>
      <c r="F408" s="119" t="s">
        <v>151</v>
      </c>
      <c r="G408" s="119" t="s">
        <v>3483</v>
      </c>
      <c r="H408" s="119" t="s">
        <v>3484</v>
      </c>
      <c r="I408" s="120">
        <v>43862</v>
      </c>
      <c r="J408" s="120">
        <v>44469</v>
      </c>
      <c r="K408" s="119" t="s">
        <v>3569</v>
      </c>
      <c r="L408" s="121">
        <v>520000</v>
      </c>
      <c r="M408" s="121">
        <v>520000</v>
      </c>
      <c r="N408" s="122">
        <v>442000</v>
      </c>
    </row>
    <row r="409" spans="1:14" ht="95.25" customHeight="1" x14ac:dyDescent="0.25">
      <c r="A409" s="75">
        <v>406</v>
      </c>
      <c r="B409" s="119" t="s">
        <v>3873</v>
      </c>
      <c r="C409" s="119" t="s">
        <v>3874</v>
      </c>
      <c r="D409" s="119" t="s">
        <v>1584</v>
      </c>
      <c r="E409" s="119" t="s">
        <v>896</v>
      </c>
      <c r="F409" s="119" t="s">
        <v>502</v>
      </c>
      <c r="G409" s="119" t="s">
        <v>503</v>
      </c>
      <c r="H409" s="119" t="s">
        <v>3875</v>
      </c>
      <c r="I409" s="120">
        <v>43862</v>
      </c>
      <c r="J409" s="120">
        <v>44377</v>
      </c>
      <c r="K409" s="119" t="s">
        <v>3569</v>
      </c>
      <c r="L409" s="121">
        <v>1130000</v>
      </c>
      <c r="M409" s="121">
        <v>1040000</v>
      </c>
      <c r="N409" s="122">
        <v>884000</v>
      </c>
    </row>
    <row r="410" spans="1:14" ht="97.5" customHeight="1" x14ac:dyDescent="0.25">
      <c r="A410" s="75">
        <v>407</v>
      </c>
      <c r="B410" s="119" t="s">
        <v>3876</v>
      </c>
      <c r="C410" s="119" t="s">
        <v>3877</v>
      </c>
      <c r="D410" s="119" t="s">
        <v>3336</v>
      </c>
      <c r="E410" s="119" t="s">
        <v>967</v>
      </c>
      <c r="F410" s="119" t="s">
        <v>337</v>
      </c>
      <c r="G410" s="119" t="s">
        <v>3344</v>
      </c>
      <c r="H410" s="119" t="s">
        <v>3359</v>
      </c>
      <c r="I410" s="120">
        <v>43862</v>
      </c>
      <c r="J410" s="120">
        <v>44469</v>
      </c>
      <c r="K410" s="119" t="s">
        <v>3569</v>
      </c>
      <c r="L410" s="121">
        <v>1040000</v>
      </c>
      <c r="M410" s="121">
        <v>1040000</v>
      </c>
      <c r="N410" s="122">
        <v>884000</v>
      </c>
    </row>
    <row r="411" spans="1:14" ht="82.5" customHeight="1" x14ac:dyDescent="0.25">
      <c r="A411" s="75">
        <v>408</v>
      </c>
      <c r="B411" s="131" t="s">
        <v>3878</v>
      </c>
      <c r="C411" s="131" t="s">
        <v>3879</v>
      </c>
      <c r="D411" s="131" t="s">
        <v>3841</v>
      </c>
      <c r="E411" s="131" t="s">
        <v>896</v>
      </c>
      <c r="F411" s="131" t="s">
        <v>510</v>
      </c>
      <c r="G411" s="131" t="s">
        <v>511</v>
      </c>
      <c r="H411" s="131" t="s">
        <v>1416</v>
      </c>
      <c r="I411" s="120">
        <v>43862</v>
      </c>
      <c r="J411" s="120">
        <v>44561</v>
      </c>
      <c r="K411" s="119" t="s">
        <v>3880</v>
      </c>
      <c r="L411" s="121">
        <v>2080000</v>
      </c>
      <c r="M411" s="121">
        <v>2080000</v>
      </c>
      <c r="N411" s="122">
        <v>1768000</v>
      </c>
    </row>
    <row r="412" spans="1:14" ht="51" customHeight="1" x14ac:dyDescent="0.25">
      <c r="A412" s="75">
        <v>409</v>
      </c>
      <c r="B412" s="78" t="s">
        <v>1760</v>
      </c>
      <c r="C412" s="78" t="s">
        <v>1026</v>
      </c>
      <c r="D412" s="78" t="s">
        <v>3252</v>
      </c>
      <c r="E412" s="78" t="s">
        <v>923</v>
      </c>
      <c r="F412" s="78" t="s">
        <v>725</v>
      </c>
      <c r="G412" s="78" t="s">
        <v>726</v>
      </c>
      <c r="H412" s="78" t="s">
        <v>1027</v>
      </c>
      <c r="I412" s="98">
        <v>41640</v>
      </c>
      <c r="J412" s="98">
        <v>43373</v>
      </c>
      <c r="K412" s="79" t="s">
        <v>3972</v>
      </c>
      <c r="L412" s="87">
        <v>49819130</v>
      </c>
      <c r="M412" s="87">
        <v>44426000</v>
      </c>
      <c r="N412" s="88">
        <v>37762100</v>
      </c>
    </row>
    <row r="413" spans="1:14" ht="135" customHeight="1" x14ac:dyDescent="0.25">
      <c r="A413" s="75">
        <v>410</v>
      </c>
      <c r="B413" s="60" t="s">
        <v>1761</v>
      </c>
      <c r="C413" s="60" t="s">
        <v>1762</v>
      </c>
      <c r="D413" s="60" t="s">
        <v>898</v>
      </c>
      <c r="E413" s="60" t="s">
        <v>896</v>
      </c>
      <c r="F413" s="60" t="s">
        <v>44</v>
      </c>
      <c r="G413" s="60" t="s">
        <v>45</v>
      </c>
      <c r="H413" s="60" t="s">
        <v>2409</v>
      </c>
      <c r="I413" s="98">
        <v>41640</v>
      </c>
      <c r="J413" s="98">
        <v>43496</v>
      </c>
      <c r="K413" s="79" t="s">
        <v>3973</v>
      </c>
      <c r="L413" s="87">
        <v>10748642.07</v>
      </c>
      <c r="M413" s="87">
        <v>10738642.07</v>
      </c>
      <c r="N413" s="88">
        <v>9127845.75</v>
      </c>
    </row>
    <row r="414" spans="1:14" ht="60" customHeight="1" x14ac:dyDescent="0.25">
      <c r="A414" s="75">
        <v>411</v>
      </c>
      <c r="B414" s="60" t="s">
        <v>1763</v>
      </c>
      <c r="C414" s="60" t="s">
        <v>1764</v>
      </c>
      <c r="D414" s="60" t="s">
        <v>1765</v>
      </c>
      <c r="E414" s="60" t="s">
        <v>923</v>
      </c>
      <c r="F414" s="60" t="s">
        <v>670</v>
      </c>
      <c r="G414" s="60" t="s">
        <v>671</v>
      </c>
      <c r="H414" s="60" t="s">
        <v>1766</v>
      </c>
      <c r="I414" s="98">
        <v>41640</v>
      </c>
      <c r="J414" s="98">
        <v>43830</v>
      </c>
      <c r="K414" s="79" t="s">
        <v>3974</v>
      </c>
      <c r="L414" s="87">
        <v>15000000</v>
      </c>
      <c r="M414" s="87">
        <v>15000000</v>
      </c>
      <c r="N414" s="88">
        <v>12750000</v>
      </c>
    </row>
    <row r="415" spans="1:14" ht="243" customHeight="1" x14ac:dyDescent="0.25">
      <c r="A415" s="75">
        <v>412</v>
      </c>
      <c r="B415" s="60" t="s">
        <v>1767</v>
      </c>
      <c r="C415" s="60" t="s">
        <v>1768</v>
      </c>
      <c r="D415" s="60" t="s">
        <v>1126</v>
      </c>
      <c r="E415" s="60" t="s">
        <v>933</v>
      </c>
      <c r="F415" s="60" t="s">
        <v>257</v>
      </c>
      <c r="G415" s="60" t="s">
        <v>258</v>
      </c>
      <c r="H415" s="60" t="s">
        <v>1144</v>
      </c>
      <c r="I415" s="98">
        <v>41640</v>
      </c>
      <c r="J415" s="98">
        <v>43312</v>
      </c>
      <c r="K415" s="79" t="s">
        <v>2794</v>
      </c>
      <c r="L415" s="87">
        <v>2710344</v>
      </c>
      <c r="M415" s="87">
        <v>2707884</v>
      </c>
      <c r="N415" s="88">
        <v>2301701.4</v>
      </c>
    </row>
    <row r="416" spans="1:14" ht="168.75" x14ac:dyDescent="0.25">
      <c r="A416" s="75">
        <v>413</v>
      </c>
      <c r="B416" s="60" t="s">
        <v>1262</v>
      </c>
      <c r="C416" s="60" t="s">
        <v>1263</v>
      </c>
      <c r="D416" s="60" t="s">
        <v>1264</v>
      </c>
      <c r="E416" s="60" t="s">
        <v>909</v>
      </c>
      <c r="F416" s="60" t="s">
        <v>72</v>
      </c>
      <c r="G416" s="60" t="s">
        <v>675</v>
      </c>
      <c r="H416" s="60" t="s">
        <v>1292</v>
      </c>
      <c r="I416" s="98">
        <v>41640</v>
      </c>
      <c r="J416" s="98">
        <v>44561</v>
      </c>
      <c r="K416" s="79" t="s">
        <v>3975</v>
      </c>
      <c r="L416" s="87">
        <v>15929187.1</v>
      </c>
      <c r="M416" s="87">
        <v>10432419.65</v>
      </c>
      <c r="N416" s="88">
        <v>8345935.7199999997</v>
      </c>
    </row>
    <row r="417" spans="1:14" ht="56.25" x14ac:dyDescent="0.25">
      <c r="A417" s="75">
        <v>414</v>
      </c>
      <c r="B417" s="60" t="s">
        <v>1265</v>
      </c>
      <c r="C417" s="60" t="s">
        <v>1266</v>
      </c>
      <c r="D417" s="60" t="s">
        <v>1267</v>
      </c>
      <c r="E417" s="60" t="s">
        <v>969</v>
      </c>
      <c r="F417" s="60" t="s">
        <v>163</v>
      </c>
      <c r="G417" s="60" t="s">
        <v>838</v>
      </c>
      <c r="H417" s="60" t="s">
        <v>1293</v>
      </c>
      <c r="I417" s="98">
        <v>41640</v>
      </c>
      <c r="J417" s="98">
        <v>43555</v>
      </c>
      <c r="K417" s="79" t="s">
        <v>1295</v>
      </c>
      <c r="L417" s="87">
        <v>15892350.85</v>
      </c>
      <c r="M417" s="87">
        <v>12712393.699999999</v>
      </c>
      <c r="N417" s="88">
        <v>10805534.640000001</v>
      </c>
    </row>
    <row r="418" spans="1:14" ht="90" x14ac:dyDescent="0.25">
      <c r="A418" s="75">
        <v>415</v>
      </c>
      <c r="B418" s="60" t="s">
        <v>1769</v>
      </c>
      <c r="C418" s="60" t="s">
        <v>1770</v>
      </c>
      <c r="D418" s="60" t="s">
        <v>1176</v>
      </c>
      <c r="E418" s="60" t="s">
        <v>920</v>
      </c>
      <c r="F418" s="60" t="s">
        <v>167</v>
      </c>
      <c r="G418" s="60" t="s">
        <v>825</v>
      </c>
      <c r="H418" s="60" t="s">
        <v>1177</v>
      </c>
      <c r="I418" s="98">
        <v>41640</v>
      </c>
      <c r="J418" s="98">
        <v>44196</v>
      </c>
      <c r="K418" s="79" t="s">
        <v>2795</v>
      </c>
      <c r="L418" s="87">
        <v>10402142.539999999</v>
      </c>
      <c r="M418" s="87">
        <v>7920781.1600000001</v>
      </c>
      <c r="N418" s="88">
        <v>6732663.9800000004</v>
      </c>
    </row>
    <row r="419" spans="1:14" ht="135" x14ac:dyDescent="0.25">
      <c r="A419" s="75">
        <v>416</v>
      </c>
      <c r="B419" s="60" t="s">
        <v>1771</v>
      </c>
      <c r="C419" s="60" t="s">
        <v>1772</v>
      </c>
      <c r="D419" s="60" t="s">
        <v>1773</v>
      </c>
      <c r="E419" s="60" t="s">
        <v>930</v>
      </c>
      <c r="F419" s="60" t="s">
        <v>151</v>
      </c>
      <c r="G419" s="60" t="s">
        <v>1774</v>
      </c>
      <c r="H419" s="60" t="s">
        <v>1775</v>
      </c>
      <c r="I419" s="98">
        <v>41640</v>
      </c>
      <c r="J419" s="98">
        <v>44104</v>
      </c>
      <c r="K419" s="79" t="s">
        <v>3976</v>
      </c>
      <c r="L419" s="87">
        <v>5164696.71</v>
      </c>
      <c r="M419" s="87">
        <v>5033852.95</v>
      </c>
      <c r="N419" s="88">
        <v>4278775</v>
      </c>
    </row>
    <row r="420" spans="1:14" ht="158.25" customHeight="1" x14ac:dyDescent="0.25">
      <c r="A420" s="75">
        <v>417</v>
      </c>
      <c r="B420" s="60" t="s">
        <v>1776</v>
      </c>
      <c r="C420" s="60" t="s">
        <v>1777</v>
      </c>
      <c r="D420" s="60" t="s">
        <v>1773</v>
      </c>
      <c r="E420" s="60" t="s">
        <v>930</v>
      </c>
      <c r="F420" s="60" t="s">
        <v>151</v>
      </c>
      <c r="G420" s="60" t="s">
        <v>1774</v>
      </c>
      <c r="H420" s="60" t="s">
        <v>1775</v>
      </c>
      <c r="I420" s="98">
        <v>41640</v>
      </c>
      <c r="J420" s="98">
        <v>43738</v>
      </c>
      <c r="K420" s="79" t="s">
        <v>1778</v>
      </c>
      <c r="L420" s="87">
        <v>3540000</v>
      </c>
      <c r="M420" s="87">
        <v>3520000</v>
      </c>
      <c r="N420" s="88">
        <v>2992000</v>
      </c>
    </row>
    <row r="421" spans="1:14" ht="56.25" customHeight="1" x14ac:dyDescent="0.25">
      <c r="A421" s="75">
        <v>418</v>
      </c>
      <c r="B421" s="60" t="s">
        <v>1779</v>
      </c>
      <c r="C421" s="60" t="s">
        <v>1780</v>
      </c>
      <c r="D421" s="60" t="s">
        <v>1167</v>
      </c>
      <c r="E421" s="60" t="s">
        <v>912</v>
      </c>
      <c r="F421" s="60" t="s">
        <v>237</v>
      </c>
      <c r="G421" s="60" t="s">
        <v>343</v>
      </c>
      <c r="H421" s="60" t="s">
        <v>1168</v>
      </c>
      <c r="I421" s="98">
        <v>41640</v>
      </c>
      <c r="J421" s="98">
        <v>43769</v>
      </c>
      <c r="K421" s="79" t="s">
        <v>1781</v>
      </c>
      <c r="L421" s="87">
        <v>13385547</v>
      </c>
      <c r="M421" s="87">
        <v>13359270</v>
      </c>
      <c r="N421" s="88">
        <v>11355379.5</v>
      </c>
    </row>
    <row r="422" spans="1:14" ht="194.25" customHeight="1" x14ac:dyDescent="0.25">
      <c r="A422" s="75">
        <v>419</v>
      </c>
      <c r="B422" s="60" t="s">
        <v>1782</v>
      </c>
      <c r="C422" s="60" t="s">
        <v>1783</v>
      </c>
      <c r="D422" s="60" t="s">
        <v>1784</v>
      </c>
      <c r="E422" s="60" t="s">
        <v>912</v>
      </c>
      <c r="F422" s="60" t="s">
        <v>237</v>
      </c>
      <c r="G422" s="60" t="s">
        <v>854</v>
      </c>
      <c r="H422" s="60" t="s">
        <v>1785</v>
      </c>
      <c r="I422" s="98">
        <v>41640</v>
      </c>
      <c r="J422" s="98">
        <v>44408</v>
      </c>
      <c r="K422" s="79" t="s">
        <v>3977</v>
      </c>
      <c r="L422" s="87">
        <v>13832561.07</v>
      </c>
      <c r="M422" s="87">
        <v>13832561.07</v>
      </c>
      <c r="N422" s="88">
        <v>11757676.91</v>
      </c>
    </row>
    <row r="423" spans="1:14" ht="135" x14ac:dyDescent="0.25">
      <c r="A423" s="75">
        <v>420</v>
      </c>
      <c r="B423" s="60" t="s">
        <v>1786</v>
      </c>
      <c r="C423" s="60" t="s">
        <v>1787</v>
      </c>
      <c r="D423" s="60" t="s">
        <v>1254</v>
      </c>
      <c r="E423" s="60" t="s">
        <v>901</v>
      </c>
      <c r="F423" s="60" t="s">
        <v>282</v>
      </c>
      <c r="G423" s="60" t="s">
        <v>283</v>
      </c>
      <c r="H423" s="60" t="s">
        <v>1738</v>
      </c>
      <c r="I423" s="98">
        <v>41640</v>
      </c>
      <c r="J423" s="98">
        <v>43373</v>
      </c>
      <c r="K423" s="79" t="s">
        <v>2796</v>
      </c>
      <c r="L423" s="87">
        <v>4434782.97</v>
      </c>
      <c r="M423" s="87">
        <v>4251336.42</v>
      </c>
      <c r="N423" s="88">
        <v>3613635.94</v>
      </c>
    </row>
    <row r="424" spans="1:14" ht="67.5" x14ac:dyDescent="0.25">
      <c r="A424" s="75">
        <v>421</v>
      </c>
      <c r="B424" s="60" t="s">
        <v>1788</v>
      </c>
      <c r="C424" s="60" t="s">
        <v>1789</v>
      </c>
      <c r="D424" s="60" t="s">
        <v>2797</v>
      </c>
      <c r="E424" s="60" t="s">
        <v>920</v>
      </c>
      <c r="F424" s="60" t="s">
        <v>167</v>
      </c>
      <c r="G424" s="60" t="s">
        <v>740</v>
      </c>
      <c r="H424" s="60" t="s">
        <v>1379</v>
      </c>
      <c r="I424" s="98">
        <v>41640</v>
      </c>
      <c r="J424" s="98">
        <v>43646</v>
      </c>
      <c r="K424" s="79" t="s">
        <v>1790</v>
      </c>
      <c r="L424" s="87">
        <v>16718354.27</v>
      </c>
      <c r="M424" s="87">
        <v>14476552</v>
      </c>
      <c r="N424" s="88">
        <v>12305069.199999999</v>
      </c>
    </row>
    <row r="425" spans="1:14" ht="33.75" x14ac:dyDescent="0.25">
      <c r="A425" s="75">
        <v>422</v>
      </c>
      <c r="B425" s="60" t="s">
        <v>1791</v>
      </c>
      <c r="C425" s="60" t="s">
        <v>1792</v>
      </c>
      <c r="D425" s="60" t="s">
        <v>1018</v>
      </c>
      <c r="E425" s="60" t="s">
        <v>894</v>
      </c>
      <c r="F425" s="60" t="s">
        <v>127</v>
      </c>
      <c r="G425" s="60" t="s">
        <v>346</v>
      </c>
      <c r="H425" s="60" t="s">
        <v>1019</v>
      </c>
      <c r="I425" s="98">
        <v>41640</v>
      </c>
      <c r="J425" s="98">
        <v>44074</v>
      </c>
      <c r="K425" s="79" t="s">
        <v>1793</v>
      </c>
      <c r="L425" s="87">
        <v>16189183.76</v>
      </c>
      <c r="M425" s="87">
        <v>14339591.310000001</v>
      </c>
      <c r="N425" s="88">
        <v>12188652.609999999</v>
      </c>
    </row>
    <row r="426" spans="1:14" ht="67.5" x14ac:dyDescent="0.25">
      <c r="A426" s="75">
        <v>423</v>
      </c>
      <c r="B426" s="60" t="s">
        <v>1268</v>
      </c>
      <c r="C426" s="60" t="s">
        <v>1269</v>
      </c>
      <c r="D426" s="60" t="s">
        <v>1270</v>
      </c>
      <c r="E426" s="60" t="s">
        <v>969</v>
      </c>
      <c r="F426" s="60" t="s">
        <v>163</v>
      </c>
      <c r="G426" s="60" t="s">
        <v>375</v>
      </c>
      <c r="H426" s="60" t="s">
        <v>1302</v>
      </c>
      <c r="I426" s="98">
        <v>41640</v>
      </c>
      <c r="J426" s="98">
        <v>43465</v>
      </c>
      <c r="K426" s="79" t="s">
        <v>1296</v>
      </c>
      <c r="L426" s="87">
        <v>16826832.870000001</v>
      </c>
      <c r="M426" s="87">
        <v>15000000</v>
      </c>
      <c r="N426" s="88">
        <v>12750000</v>
      </c>
    </row>
    <row r="427" spans="1:14" ht="90" x14ac:dyDescent="0.25">
      <c r="A427" s="75">
        <v>424</v>
      </c>
      <c r="B427" s="60" t="s">
        <v>1794</v>
      </c>
      <c r="C427" s="60" t="s">
        <v>1795</v>
      </c>
      <c r="D427" s="60" t="s">
        <v>1018</v>
      </c>
      <c r="E427" s="60" t="s">
        <v>894</v>
      </c>
      <c r="F427" s="60" t="s">
        <v>127</v>
      </c>
      <c r="G427" s="60" t="s">
        <v>346</v>
      </c>
      <c r="H427" s="60" t="s">
        <v>1019</v>
      </c>
      <c r="I427" s="98">
        <v>41640</v>
      </c>
      <c r="J427" s="98">
        <v>44408</v>
      </c>
      <c r="K427" s="79" t="s">
        <v>1796</v>
      </c>
      <c r="L427" s="87">
        <v>20184719.170000002</v>
      </c>
      <c r="M427" s="87">
        <v>15000000</v>
      </c>
      <c r="N427" s="88">
        <v>12750000</v>
      </c>
    </row>
    <row r="428" spans="1:14" ht="102.75" customHeight="1" x14ac:dyDescent="0.25">
      <c r="A428" s="75">
        <v>425</v>
      </c>
      <c r="B428" s="60" t="s">
        <v>1797</v>
      </c>
      <c r="C428" s="60" t="s">
        <v>1798</v>
      </c>
      <c r="D428" s="60" t="s">
        <v>1133</v>
      </c>
      <c r="E428" s="60" t="s">
        <v>909</v>
      </c>
      <c r="F428" s="60" t="s">
        <v>72</v>
      </c>
      <c r="G428" s="60" t="s">
        <v>327</v>
      </c>
      <c r="H428" s="60" t="s">
        <v>1147</v>
      </c>
      <c r="I428" s="98">
        <v>41640</v>
      </c>
      <c r="J428" s="98">
        <v>43496</v>
      </c>
      <c r="K428" s="79" t="s">
        <v>1799</v>
      </c>
      <c r="L428" s="87">
        <v>1394397.53</v>
      </c>
      <c r="M428" s="87">
        <v>1392009.93</v>
      </c>
      <c r="N428" s="88">
        <v>1113607.94</v>
      </c>
    </row>
    <row r="429" spans="1:14" ht="147" customHeight="1" x14ac:dyDescent="0.25">
      <c r="A429" s="75">
        <v>426</v>
      </c>
      <c r="B429" s="60" t="s">
        <v>1800</v>
      </c>
      <c r="C429" s="60" t="s">
        <v>1801</v>
      </c>
      <c r="D429" s="60" t="s">
        <v>1185</v>
      </c>
      <c r="E429" s="60" t="s">
        <v>923</v>
      </c>
      <c r="F429" s="60" t="s">
        <v>884</v>
      </c>
      <c r="G429" s="60" t="s">
        <v>1186</v>
      </c>
      <c r="H429" s="60" t="s">
        <v>1187</v>
      </c>
      <c r="I429" s="98">
        <v>41640</v>
      </c>
      <c r="J429" s="98">
        <v>43480</v>
      </c>
      <c r="K429" s="79" t="s">
        <v>1802</v>
      </c>
      <c r="L429" s="87">
        <v>5326233.8099999996</v>
      </c>
      <c r="M429" s="87">
        <v>5163710.43</v>
      </c>
      <c r="N429" s="88">
        <v>4389153.8600000003</v>
      </c>
    </row>
    <row r="430" spans="1:14" ht="78.75" x14ac:dyDescent="0.25">
      <c r="A430" s="75">
        <v>427</v>
      </c>
      <c r="B430" s="60" t="s">
        <v>1803</v>
      </c>
      <c r="C430" s="60" t="s">
        <v>1804</v>
      </c>
      <c r="D430" s="60" t="s">
        <v>1111</v>
      </c>
      <c r="E430" s="60" t="s">
        <v>896</v>
      </c>
      <c r="F430" s="60" t="s">
        <v>44</v>
      </c>
      <c r="G430" s="60" t="s">
        <v>330</v>
      </c>
      <c r="H430" s="60" t="s">
        <v>1139</v>
      </c>
      <c r="I430" s="98">
        <v>41640</v>
      </c>
      <c r="J430" s="98">
        <v>43920</v>
      </c>
      <c r="K430" s="79" t="s">
        <v>1805</v>
      </c>
      <c r="L430" s="87">
        <v>15135196.4</v>
      </c>
      <c r="M430" s="87">
        <v>14953907.07</v>
      </c>
      <c r="N430" s="88">
        <v>12710821</v>
      </c>
    </row>
    <row r="431" spans="1:14" ht="33.75" x14ac:dyDescent="0.25">
      <c r="A431" s="75">
        <v>428</v>
      </c>
      <c r="B431" s="60" t="s">
        <v>1806</v>
      </c>
      <c r="C431" s="60" t="s">
        <v>1807</v>
      </c>
      <c r="D431" s="60" t="s">
        <v>99</v>
      </c>
      <c r="E431" s="60" t="s">
        <v>909</v>
      </c>
      <c r="F431" s="60" t="s">
        <v>72</v>
      </c>
      <c r="G431" s="60" t="s">
        <v>100</v>
      </c>
      <c r="H431" s="60" t="s">
        <v>101</v>
      </c>
      <c r="I431" s="98">
        <v>41640</v>
      </c>
      <c r="J431" s="98">
        <v>43434</v>
      </c>
      <c r="K431" s="79" t="s">
        <v>1808</v>
      </c>
      <c r="L431" s="87">
        <v>8534677.1799999997</v>
      </c>
      <c r="M431" s="87">
        <v>8310132.8499999996</v>
      </c>
      <c r="N431" s="88">
        <v>6648106.2400000002</v>
      </c>
    </row>
    <row r="432" spans="1:14" ht="56.25" x14ac:dyDescent="0.25">
      <c r="A432" s="75">
        <v>429</v>
      </c>
      <c r="B432" s="60" t="s">
        <v>1271</v>
      </c>
      <c r="C432" s="60" t="s">
        <v>1194</v>
      </c>
      <c r="D432" s="60" t="s">
        <v>1195</v>
      </c>
      <c r="E432" s="60" t="s">
        <v>909</v>
      </c>
      <c r="F432" s="60" t="s">
        <v>72</v>
      </c>
      <c r="G432" s="60" t="s">
        <v>100</v>
      </c>
      <c r="H432" s="60" t="s">
        <v>101</v>
      </c>
      <c r="I432" s="98">
        <v>41640</v>
      </c>
      <c r="J432" s="98">
        <v>43404</v>
      </c>
      <c r="K432" s="79" t="s">
        <v>1196</v>
      </c>
      <c r="L432" s="87">
        <v>3738065.15</v>
      </c>
      <c r="M432" s="87">
        <v>3716403.77</v>
      </c>
      <c r="N432" s="88">
        <v>2973123.01</v>
      </c>
    </row>
    <row r="433" spans="1:14" ht="229.5" customHeight="1" x14ac:dyDescent="0.25">
      <c r="A433" s="75">
        <v>430</v>
      </c>
      <c r="B433" s="60" t="s">
        <v>1272</v>
      </c>
      <c r="C433" s="60" t="s">
        <v>1273</v>
      </c>
      <c r="D433" s="60" t="s">
        <v>1274</v>
      </c>
      <c r="E433" s="60" t="s">
        <v>909</v>
      </c>
      <c r="F433" s="60" t="s">
        <v>72</v>
      </c>
      <c r="G433" s="60" t="s">
        <v>687</v>
      </c>
      <c r="H433" s="60" t="s">
        <v>1809</v>
      </c>
      <c r="I433" s="98">
        <v>41640</v>
      </c>
      <c r="J433" s="98">
        <v>43708</v>
      </c>
      <c r="K433" s="79" t="s">
        <v>2798</v>
      </c>
      <c r="L433" s="87">
        <v>12433396.43</v>
      </c>
      <c r="M433" s="87">
        <v>12432166.43</v>
      </c>
      <c r="N433" s="88">
        <v>9945733.1400000006</v>
      </c>
    </row>
    <row r="434" spans="1:14" ht="120.75" customHeight="1" x14ac:dyDescent="0.25">
      <c r="A434" s="75">
        <v>431</v>
      </c>
      <c r="B434" s="60" t="s">
        <v>1810</v>
      </c>
      <c r="C434" s="60" t="s">
        <v>1811</v>
      </c>
      <c r="D434" s="60" t="s">
        <v>1812</v>
      </c>
      <c r="E434" s="60" t="s">
        <v>939</v>
      </c>
      <c r="F434" s="60" t="s">
        <v>333</v>
      </c>
      <c r="G434" s="60" t="s">
        <v>829</v>
      </c>
      <c r="H434" s="60" t="s">
        <v>1813</v>
      </c>
      <c r="I434" s="98">
        <v>41640</v>
      </c>
      <c r="J434" s="98">
        <v>43434</v>
      </c>
      <c r="K434" s="79" t="s">
        <v>2799</v>
      </c>
      <c r="L434" s="87">
        <v>1179812.53</v>
      </c>
      <c r="M434" s="87">
        <v>1077480</v>
      </c>
      <c r="N434" s="88">
        <v>915858</v>
      </c>
    </row>
    <row r="435" spans="1:14" ht="120.75" customHeight="1" x14ac:dyDescent="0.25">
      <c r="A435" s="75">
        <v>432</v>
      </c>
      <c r="B435" s="60" t="s">
        <v>1814</v>
      </c>
      <c r="C435" s="60" t="s">
        <v>1815</v>
      </c>
      <c r="D435" s="60" t="s">
        <v>1812</v>
      </c>
      <c r="E435" s="60" t="s">
        <v>939</v>
      </c>
      <c r="F435" s="60" t="s">
        <v>333</v>
      </c>
      <c r="G435" s="60" t="s">
        <v>829</v>
      </c>
      <c r="H435" s="60" t="s">
        <v>1813</v>
      </c>
      <c r="I435" s="98">
        <v>41640</v>
      </c>
      <c r="J435" s="98">
        <v>43496</v>
      </c>
      <c r="K435" s="79" t="s">
        <v>1816</v>
      </c>
      <c r="L435" s="87">
        <v>1433600</v>
      </c>
      <c r="M435" s="87">
        <v>1433600</v>
      </c>
      <c r="N435" s="88">
        <v>1218560</v>
      </c>
    </row>
    <row r="436" spans="1:14" ht="139.5" customHeight="1" x14ac:dyDescent="0.25">
      <c r="A436" s="75">
        <v>433</v>
      </c>
      <c r="B436" s="60" t="s">
        <v>1817</v>
      </c>
      <c r="C436" s="60" t="s">
        <v>1818</v>
      </c>
      <c r="D436" s="60" t="s">
        <v>1022</v>
      </c>
      <c r="E436" s="60" t="s">
        <v>939</v>
      </c>
      <c r="F436" s="60" t="s">
        <v>333</v>
      </c>
      <c r="G436" s="60" t="s">
        <v>334</v>
      </c>
      <c r="H436" s="60" t="s">
        <v>1368</v>
      </c>
      <c r="I436" s="98">
        <v>41640</v>
      </c>
      <c r="J436" s="98">
        <v>43404</v>
      </c>
      <c r="K436" s="79" t="s">
        <v>1819</v>
      </c>
      <c r="L436" s="87">
        <v>1459118</v>
      </c>
      <c r="M436" s="87">
        <v>1459118</v>
      </c>
      <c r="N436" s="88">
        <v>1240250.3</v>
      </c>
    </row>
    <row r="437" spans="1:14" ht="78" customHeight="1" x14ac:dyDescent="0.25">
      <c r="A437" s="75">
        <v>434</v>
      </c>
      <c r="B437" s="60" t="s">
        <v>1275</v>
      </c>
      <c r="C437" s="60" t="s">
        <v>1276</v>
      </c>
      <c r="D437" s="60" t="s">
        <v>3251</v>
      </c>
      <c r="E437" s="60" t="s">
        <v>909</v>
      </c>
      <c r="F437" s="60" t="s">
        <v>72</v>
      </c>
      <c r="G437" s="60" t="s">
        <v>1277</v>
      </c>
      <c r="H437" s="60" t="s">
        <v>1294</v>
      </c>
      <c r="I437" s="98">
        <v>41640</v>
      </c>
      <c r="J437" s="98">
        <v>43465</v>
      </c>
      <c r="K437" s="79" t="s">
        <v>1297</v>
      </c>
      <c r="L437" s="87">
        <v>14811207</v>
      </c>
      <c r="M437" s="87">
        <v>14811207</v>
      </c>
      <c r="N437" s="88">
        <v>11848965.6</v>
      </c>
    </row>
    <row r="438" spans="1:14" ht="87.75" customHeight="1" x14ac:dyDescent="0.25">
      <c r="A438" s="75">
        <v>435</v>
      </c>
      <c r="B438" s="60" t="s">
        <v>1278</v>
      </c>
      <c r="C438" s="60" t="s">
        <v>1279</v>
      </c>
      <c r="D438" s="60" t="s">
        <v>1280</v>
      </c>
      <c r="E438" s="60" t="s">
        <v>909</v>
      </c>
      <c r="F438" s="60" t="s">
        <v>72</v>
      </c>
      <c r="G438" s="60" t="s">
        <v>691</v>
      </c>
      <c r="H438" s="60" t="s">
        <v>1820</v>
      </c>
      <c r="I438" s="98">
        <v>41640</v>
      </c>
      <c r="J438" s="98">
        <v>44377</v>
      </c>
      <c r="K438" s="79" t="s">
        <v>1298</v>
      </c>
      <c r="L438" s="87">
        <v>15586616.4</v>
      </c>
      <c r="M438" s="87">
        <v>14897850</v>
      </c>
      <c r="N438" s="88">
        <v>11918280</v>
      </c>
    </row>
    <row r="439" spans="1:14" ht="204" customHeight="1" x14ac:dyDescent="0.25">
      <c r="A439" s="75">
        <v>436</v>
      </c>
      <c r="B439" s="60" t="s">
        <v>1821</v>
      </c>
      <c r="C439" s="60" t="s">
        <v>1822</v>
      </c>
      <c r="D439" s="60" t="s">
        <v>1283</v>
      </c>
      <c r="E439" s="60" t="s">
        <v>894</v>
      </c>
      <c r="F439" s="60" t="s">
        <v>127</v>
      </c>
      <c r="G439" s="60" t="s">
        <v>681</v>
      </c>
      <c r="H439" s="60" t="s">
        <v>1823</v>
      </c>
      <c r="I439" s="98">
        <v>41640</v>
      </c>
      <c r="J439" s="98">
        <v>44135</v>
      </c>
      <c r="K439" s="79" t="s">
        <v>2800</v>
      </c>
      <c r="L439" s="87">
        <v>14830527.050000001</v>
      </c>
      <c r="M439" s="87">
        <v>14739827.050000001</v>
      </c>
      <c r="N439" s="88">
        <v>12528852.99</v>
      </c>
    </row>
    <row r="440" spans="1:14" ht="100.5" customHeight="1" x14ac:dyDescent="0.25">
      <c r="A440" s="75">
        <v>437</v>
      </c>
      <c r="B440" s="60" t="s">
        <v>1281</v>
      </c>
      <c r="C440" s="60" t="s">
        <v>1282</v>
      </c>
      <c r="D440" s="60" t="s">
        <v>1283</v>
      </c>
      <c r="E440" s="60" t="s">
        <v>894</v>
      </c>
      <c r="F440" s="60" t="s">
        <v>127</v>
      </c>
      <c r="G440" s="60" t="s">
        <v>681</v>
      </c>
      <c r="H440" s="60" t="s">
        <v>2801</v>
      </c>
      <c r="I440" s="98">
        <v>41640</v>
      </c>
      <c r="J440" s="98">
        <v>44012</v>
      </c>
      <c r="K440" s="79" t="s">
        <v>1299</v>
      </c>
      <c r="L440" s="87">
        <v>14420941.34</v>
      </c>
      <c r="M440" s="87">
        <v>14420941.34</v>
      </c>
      <c r="N440" s="88">
        <v>12257800.119999999</v>
      </c>
    </row>
    <row r="441" spans="1:14" ht="56.25" x14ac:dyDescent="0.25">
      <c r="A441" s="75">
        <v>438</v>
      </c>
      <c r="B441" s="60" t="s">
        <v>1824</v>
      </c>
      <c r="C441" s="60" t="s">
        <v>1825</v>
      </c>
      <c r="D441" s="60" t="s">
        <v>1826</v>
      </c>
      <c r="E441" s="60" t="s">
        <v>920</v>
      </c>
      <c r="F441" s="60" t="s">
        <v>167</v>
      </c>
      <c r="G441" s="60" t="s">
        <v>1827</v>
      </c>
      <c r="H441" s="60" t="s">
        <v>1828</v>
      </c>
      <c r="I441" s="98">
        <v>41640</v>
      </c>
      <c r="J441" s="98">
        <v>43312</v>
      </c>
      <c r="K441" s="79" t="s">
        <v>1829</v>
      </c>
      <c r="L441" s="87">
        <v>5823391.6299999999</v>
      </c>
      <c r="M441" s="87">
        <v>5683000</v>
      </c>
      <c r="N441" s="88">
        <v>4830550</v>
      </c>
    </row>
    <row r="442" spans="1:14" ht="247.5" x14ac:dyDescent="0.25">
      <c r="A442" s="75">
        <v>439</v>
      </c>
      <c r="B442" s="60" t="s">
        <v>1830</v>
      </c>
      <c r="C442" s="60" t="s">
        <v>1831</v>
      </c>
      <c r="D442" s="60" t="s">
        <v>1832</v>
      </c>
      <c r="E442" s="60" t="s">
        <v>933</v>
      </c>
      <c r="F442" s="60" t="s">
        <v>257</v>
      </c>
      <c r="G442" s="60" t="s">
        <v>795</v>
      </c>
      <c r="H442" s="60" t="s">
        <v>1833</v>
      </c>
      <c r="I442" s="98">
        <v>41640</v>
      </c>
      <c r="J442" s="98">
        <v>44561</v>
      </c>
      <c r="K442" s="79" t="s">
        <v>2802</v>
      </c>
      <c r="L442" s="87">
        <v>12449041.9</v>
      </c>
      <c r="M442" s="87">
        <v>12332037.9</v>
      </c>
      <c r="N442" s="88">
        <v>10482232.210000001</v>
      </c>
    </row>
    <row r="443" spans="1:14" ht="56.25" x14ac:dyDescent="0.25">
      <c r="A443" s="75">
        <v>440</v>
      </c>
      <c r="B443" s="60" t="s">
        <v>1834</v>
      </c>
      <c r="C443" s="60" t="s">
        <v>2803</v>
      </c>
      <c r="D443" s="60" t="s">
        <v>1403</v>
      </c>
      <c r="E443" s="60" t="s">
        <v>928</v>
      </c>
      <c r="F443" s="60" t="s">
        <v>287</v>
      </c>
      <c r="G443" s="60" t="s">
        <v>340</v>
      </c>
      <c r="H443" s="60" t="s">
        <v>1170</v>
      </c>
      <c r="I443" s="98">
        <v>41640</v>
      </c>
      <c r="J443" s="98">
        <v>43404</v>
      </c>
      <c r="K443" s="79" t="s">
        <v>1835</v>
      </c>
      <c r="L443" s="87">
        <v>4831440.67</v>
      </c>
      <c r="M443" s="87">
        <v>4315654.5</v>
      </c>
      <c r="N443" s="88">
        <v>3668306.32</v>
      </c>
    </row>
    <row r="444" spans="1:14" ht="168.75" x14ac:dyDescent="0.25">
      <c r="A444" s="75">
        <v>441</v>
      </c>
      <c r="B444" s="60" t="s">
        <v>1836</v>
      </c>
      <c r="C444" s="60" t="s">
        <v>1837</v>
      </c>
      <c r="D444" s="60" t="s">
        <v>1756</v>
      </c>
      <c r="E444" s="60" t="s">
        <v>1757</v>
      </c>
      <c r="F444" s="60" t="s">
        <v>347</v>
      </c>
      <c r="G444" s="60" t="s">
        <v>1758</v>
      </c>
      <c r="H444" s="60" t="s">
        <v>1759</v>
      </c>
      <c r="I444" s="98">
        <v>41640</v>
      </c>
      <c r="J444" s="98">
        <v>43555</v>
      </c>
      <c r="K444" s="79" t="s">
        <v>2804</v>
      </c>
      <c r="L444" s="87">
        <v>4184425.67</v>
      </c>
      <c r="M444" s="87">
        <v>4184425.67</v>
      </c>
      <c r="N444" s="88">
        <v>3556761.81</v>
      </c>
    </row>
    <row r="445" spans="1:14" ht="60.75" customHeight="1" x14ac:dyDescent="0.25">
      <c r="A445" s="75">
        <v>442</v>
      </c>
      <c r="B445" s="60" t="s">
        <v>1838</v>
      </c>
      <c r="C445" s="60" t="s">
        <v>1839</v>
      </c>
      <c r="D445" s="60" t="s">
        <v>1840</v>
      </c>
      <c r="E445" s="60" t="s">
        <v>930</v>
      </c>
      <c r="F445" s="60" t="s">
        <v>151</v>
      </c>
      <c r="G445" s="60" t="s">
        <v>772</v>
      </c>
      <c r="H445" s="60" t="s">
        <v>1841</v>
      </c>
      <c r="I445" s="98">
        <v>41640</v>
      </c>
      <c r="J445" s="98">
        <v>43281</v>
      </c>
      <c r="K445" s="79" t="s">
        <v>1842</v>
      </c>
      <c r="L445" s="87">
        <v>6523500</v>
      </c>
      <c r="M445" s="87">
        <v>6523500</v>
      </c>
      <c r="N445" s="88">
        <v>5544975</v>
      </c>
    </row>
    <row r="446" spans="1:14" ht="84.75" customHeight="1" x14ac:dyDescent="0.25">
      <c r="A446" s="75">
        <v>443</v>
      </c>
      <c r="B446" s="60" t="s">
        <v>1284</v>
      </c>
      <c r="C446" s="60" t="s">
        <v>1285</v>
      </c>
      <c r="D446" s="60" t="s">
        <v>945</v>
      </c>
      <c r="E446" s="60" t="s">
        <v>894</v>
      </c>
      <c r="F446" s="60" t="s">
        <v>127</v>
      </c>
      <c r="G446" s="60" t="s">
        <v>128</v>
      </c>
      <c r="H446" s="60" t="s">
        <v>1321</v>
      </c>
      <c r="I446" s="98">
        <v>41640</v>
      </c>
      <c r="J446" s="98">
        <v>43646</v>
      </c>
      <c r="K446" s="79" t="s">
        <v>2805</v>
      </c>
      <c r="L446" s="87">
        <v>5386335.9000000004</v>
      </c>
      <c r="M446" s="87">
        <v>4925954.51</v>
      </c>
      <c r="N446" s="88">
        <v>4187061.33</v>
      </c>
    </row>
    <row r="447" spans="1:14" ht="56.25" x14ac:dyDescent="0.25">
      <c r="A447" s="75">
        <v>444</v>
      </c>
      <c r="B447" s="60" t="s">
        <v>1843</v>
      </c>
      <c r="C447" s="60" t="s">
        <v>1844</v>
      </c>
      <c r="D447" s="60" t="s">
        <v>1845</v>
      </c>
      <c r="E447" s="60" t="s">
        <v>909</v>
      </c>
      <c r="F447" s="60" t="s">
        <v>72</v>
      </c>
      <c r="G447" s="60" t="s">
        <v>1846</v>
      </c>
      <c r="H447" s="60" t="s">
        <v>1847</v>
      </c>
      <c r="I447" s="98">
        <v>41640</v>
      </c>
      <c r="J447" s="98">
        <v>44012</v>
      </c>
      <c r="K447" s="79" t="s">
        <v>1848</v>
      </c>
      <c r="L447" s="87">
        <v>7236008</v>
      </c>
      <c r="M447" s="87">
        <v>7199454.5199999996</v>
      </c>
      <c r="N447" s="88">
        <v>5759563.6100000003</v>
      </c>
    </row>
    <row r="448" spans="1:14" ht="56.25" x14ac:dyDescent="0.25">
      <c r="A448" s="75">
        <v>445</v>
      </c>
      <c r="B448" s="60" t="s">
        <v>1286</v>
      </c>
      <c r="C448" s="60" t="s">
        <v>1287</v>
      </c>
      <c r="D448" s="60" t="s">
        <v>1288</v>
      </c>
      <c r="E448" s="60" t="s">
        <v>923</v>
      </c>
      <c r="F448" s="60" t="s">
        <v>670</v>
      </c>
      <c r="G448" s="60" t="s">
        <v>671</v>
      </c>
      <c r="H448" s="60" t="s">
        <v>2806</v>
      </c>
      <c r="I448" s="98">
        <v>41640</v>
      </c>
      <c r="J448" s="98">
        <v>43646</v>
      </c>
      <c r="K448" s="79" t="s">
        <v>1300</v>
      </c>
      <c r="L448" s="87">
        <v>8215555.2999999998</v>
      </c>
      <c r="M448" s="87">
        <v>6908483.3300000001</v>
      </c>
      <c r="N448" s="88">
        <v>5872210.8300000001</v>
      </c>
    </row>
    <row r="449" spans="1:14" ht="56.25" x14ac:dyDescent="0.25">
      <c r="A449" s="75">
        <v>446</v>
      </c>
      <c r="B449" s="60" t="s">
        <v>1849</v>
      </c>
      <c r="C449" s="60" t="s">
        <v>1850</v>
      </c>
      <c r="D449" s="60" t="s">
        <v>1851</v>
      </c>
      <c r="E449" s="60" t="s">
        <v>928</v>
      </c>
      <c r="F449" s="60" t="s">
        <v>287</v>
      </c>
      <c r="G449" s="60" t="s">
        <v>1852</v>
      </c>
      <c r="H449" s="60" t="s">
        <v>1853</v>
      </c>
      <c r="I449" s="98">
        <v>41640</v>
      </c>
      <c r="J449" s="98">
        <v>43616</v>
      </c>
      <c r="K449" s="79" t="s">
        <v>1854</v>
      </c>
      <c r="L449" s="87">
        <v>5899939.9000000004</v>
      </c>
      <c r="M449" s="87">
        <v>4011654.04</v>
      </c>
      <c r="N449" s="88">
        <v>3409905.93</v>
      </c>
    </row>
    <row r="450" spans="1:14" ht="67.5" x14ac:dyDescent="0.25">
      <c r="A450" s="75">
        <v>447</v>
      </c>
      <c r="B450" s="60" t="s">
        <v>1855</v>
      </c>
      <c r="C450" s="60" t="s">
        <v>1856</v>
      </c>
      <c r="D450" s="60" t="s">
        <v>1857</v>
      </c>
      <c r="E450" s="60" t="s">
        <v>909</v>
      </c>
      <c r="F450" s="60" t="s">
        <v>72</v>
      </c>
      <c r="G450" s="60" t="s">
        <v>1858</v>
      </c>
      <c r="H450" s="60" t="s">
        <v>1859</v>
      </c>
      <c r="I450" s="98">
        <v>41640</v>
      </c>
      <c r="J450" s="98">
        <v>44377</v>
      </c>
      <c r="K450" s="79" t="s">
        <v>1860</v>
      </c>
      <c r="L450" s="87">
        <v>9973787.4700000007</v>
      </c>
      <c r="M450" s="87">
        <v>8608345.2699999996</v>
      </c>
      <c r="N450" s="88">
        <v>6886676.21</v>
      </c>
    </row>
    <row r="451" spans="1:14" ht="56.25" x14ac:dyDescent="0.25">
      <c r="A451" s="75">
        <v>448</v>
      </c>
      <c r="B451" s="60" t="s">
        <v>1861</v>
      </c>
      <c r="C451" s="60" t="s">
        <v>1862</v>
      </c>
      <c r="D451" s="60" t="s">
        <v>1863</v>
      </c>
      <c r="E451" s="60" t="s">
        <v>912</v>
      </c>
      <c r="F451" s="60" t="s">
        <v>1567</v>
      </c>
      <c r="G451" s="60" t="s">
        <v>1568</v>
      </c>
      <c r="H451" s="60" t="s">
        <v>1864</v>
      </c>
      <c r="I451" s="98">
        <v>41640</v>
      </c>
      <c r="J451" s="98">
        <v>43738</v>
      </c>
      <c r="K451" s="79" t="s">
        <v>1865</v>
      </c>
      <c r="L451" s="87">
        <v>7419476.0800000001</v>
      </c>
      <c r="M451" s="87">
        <v>4460982.4400000004</v>
      </c>
      <c r="N451" s="88">
        <v>3791835.07</v>
      </c>
    </row>
    <row r="452" spans="1:14" ht="67.5" x14ac:dyDescent="0.25">
      <c r="A452" s="75">
        <v>449</v>
      </c>
      <c r="B452" s="60" t="s">
        <v>1866</v>
      </c>
      <c r="C452" s="60" t="s">
        <v>1867</v>
      </c>
      <c r="D452" s="60" t="s">
        <v>1254</v>
      </c>
      <c r="E452" s="60" t="s">
        <v>901</v>
      </c>
      <c r="F452" s="60" t="s">
        <v>282</v>
      </c>
      <c r="G452" s="60" t="s">
        <v>283</v>
      </c>
      <c r="H452" s="60" t="s">
        <v>1738</v>
      </c>
      <c r="I452" s="98">
        <v>41640</v>
      </c>
      <c r="J452" s="98">
        <v>43496</v>
      </c>
      <c r="K452" s="79" t="s">
        <v>2807</v>
      </c>
      <c r="L452" s="87">
        <v>8488017.9000000004</v>
      </c>
      <c r="M452" s="87">
        <v>8322130.4500000002</v>
      </c>
      <c r="N452" s="88">
        <v>7073810.8799999999</v>
      </c>
    </row>
    <row r="453" spans="1:14" ht="67.5" x14ac:dyDescent="0.25">
      <c r="A453" s="75">
        <v>450</v>
      </c>
      <c r="B453" s="60" t="s">
        <v>1868</v>
      </c>
      <c r="C453" s="60" t="s">
        <v>1869</v>
      </c>
      <c r="D453" s="60" t="s">
        <v>1870</v>
      </c>
      <c r="E453" s="60" t="s">
        <v>909</v>
      </c>
      <c r="F453" s="60" t="s">
        <v>72</v>
      </c>
      <c r="G453" s="60" t="s">
        <v>850</v>
      </c>
      <c r="H453" s="60" t="s">
        <v>1871</v>
      </c>
      <c r="I453" s="98">
        <v>41640</v>
      </c>
      <c r="J453" s="98">
        <v>43830</v>
      </c>
      <c r="K453" s="79" t="s">
        <v>1872</v>
      </c>
      <c r="L453" s="87">
        <v>19882550.129999999</v>
      </c>
      <c r="M453" s="87">
        <v>14951033.57</v>
      </c>
      <c r="N453" s="88">
        <v>11960826.85</v>
      </c>
    </row>
    <row r="454" spans="1:14" ht="67.5" x14ac:dyDescent="0.25">
      <c r="A454" s="75">
        <v>451</v>
      </c>
      <c r="B454" s="60" t="s">
        <v>1873</v>
      </c>
      <c r="C454" s="60" t="s">
        <v>1874</v>
      </c>
      <c r="D454" s="60" t="s">
        <v>1406</v>
      </c>
      <c r="E454" s="60" t="s">
        <v>894</v>
      </c>
      <c r="F454" s="60" t="s">
        <v>127</v>
      </c>
      <c r="G454" s="60" t="s">
        <v>782</v>
      </c>
      <c r="H454" s="60" t="s">
        <v>2459</v>
      </c>
      <c r="I454" s="98">
        <v>41640</v>
      </c>
      <c r="J454" s="98">
        <v>43982</v>
      </c>
      <c r="K454" s="79" t="s">
        <v>2808</v>
      </c>
      <c r="L454" s="87">
        <v>26726212.309999999</v>
      </c>
      <c r="M454" s="87">
        <v>20029710.620000001</v>
      </c>
      <c r="N454" s="88">
        <v>17025254.02</v>
      </c>
    </row>
    <row r="455" spans="1:14" ht="67.5" x14ac:dyDescent="0.25">
      <c r="A455" s="75">
        <v>452</v>
      </c>
      <c r="B455" s="60" t="s">
        <v>1875</v>
      </c>
      <c r="C455" s="60" t="s">
        <v>1876</v>
      </c>
      <c r="D455" s="60" t="s">
        <v>1877</v>
      </c>
      <c r="E455" s="60" t="s">
        <v>896</v>
      </c>
      <c r="F455" s="60" t="s">
        <v>44</v>
      </c>
      <c r="G455" s="60" t="s">
        <v>1878</v>
      </c>
      <c r="H455" s="60" t="s">
        <v>1879</v>
      </c>
      <c r="I455" s="98">
        <v>41640</v>
      </c>
      <c r="J455" s="98">
        <v>43404</v>
      </c>
      <c r="K455" s="79" t="s">
        <v>1880</v>
      </c>
      <c r="L455" s="87">
        <v>1189100.8999999999</v>
      </c>
      <c r="M455" s="87">
        <v>1155483.6100000001</v>
      </c>
      <c r="N455" s="88">
        <v>982161.06</v>
      </c>
    </row>
    <row r="456" spans="1:14" ht="45" x14ac:dyDescent="0.25">
      <c r="A456" s="75">
        <v>453</v>
      </c>
      <c r="B456" s="60" t="s">
        <v>1881</v>
      </c>
      <c r="C456" s="60" t="s">
        <v>1882</v>
      </c>
      <c r="D456" s="60" t="s">
        <v>1167</v>
      </c>
      <c r="E456" s="60" t="s">
        <v>912</v>
      </c>
      <c r="F456" s="60" t="s">
        <v>237</v>
      </c>
      <c r="G456" s="60" t="s">
        <v>343</v>
      </c>
      <c r="H456" s="60" t="s">
        <v>1168</v>
      </c>
      <c r="I456" s="98">
        <v>41640</v>
      </c>
      <c r="J456" s="98">
        <v>43312</v>
      </c>
      <c r="K456" s="79" t="s">
        <v>1883</v>
      </c>
      <c r="L456" s="87">
        <v>2895504.97</v>
      </c>
      <c r="M456" s="87">
        <v>2788054.97</v>
      </c>
      <c r="N456" s="88">
        <v>2369846.7200000002</v>
      </c>
    </row>
    <row r="457" spans="1:14" ht="67.5" x14ac:dyDescent="0.25">
      <c r="A457" s="75">
        <v>454</v>
      </c>
      <c r="B457" s="60" t="s">
        <v>1884</v>
      </c>
      <c r="C457" s="60" t="s">
        <v>1885</v>
      </c>
      <c r="D457" s="60" t="s">
        <v>1431</v>
      </c>
      <c r="E457" s="60" t="s">
        <v>896</v>
      </c>
      <c r="F457" s="60" t="s">
        <v>44</v>
      </c>
      <c r="G457" s="60" t="s">
        <v>631</v>
      </c>
      <c r="H457" s="60" t="s">
        <v>1886</v>
      </c>
      <c r="I457" s="98">
        <v>41640</v>
      </c>
      <c r="J457" s="98">
        <v>43439</v>
      </c>
      <c r="K457" s="79" t="s">
        <v>2809</v>
      </c>
      <c r="L457" s="87">
        <v>3272066.37</v>
      </c>
      <c r="M457" s="87">
        <v>3262410.87</v>
      </c>
      <c r="N457" s="88">
        <v>2773049.23</v>
      </c>
    </row>
    <row r="458" spans="1:14" ht="56.25" x14ac:dyDescent="0.25">
      <c r="A458" s="75">
        <v>455</v>
      </c>
      <c r="B458" s="60" t="s">
        <v>1887</v>
      </c>
      <c r="C458" s="60" t="s">
        <v>1888</v>
      </c>
      <c r="D458" s="60" t="s">
        <v>1889</v>
      </c>
      <c r="E458" s="60" t="s">
        <v>1757</v>
      </c>
      <c r="F458" s="60" t="s">
        <v>347</v>
      </c>
      <c r="G458" s="60" t="s">
        <v>1890</v>
      </c>
      <c r="H458" s="60" t="s">
        <v>1891</v>
      </c>
      <c r="I458" s="98">
        <v>41640</v>
      </c>
      <c r="J458" s="98">
        <v>43585</v>
      </c>
      <c r="K458" s="79" t="s">
        <v>1892</v>
      </c>
      <c r="L458" s="87">
        <v>40336820.329999998</v>
      </c>
      <c r="M458" s="87">
        <v>19725778.609999999</v>
      </c>
      <c r="N458" s="88">
        <v>16766911.810000001</v>
      </c>
    </row>
    <row r="459" spans="1:14" ht="90" x14ac:dyDescent="0.25">
      <c r="A459" s="75">
        <v>456</v>
      </c>
      <c r="B459" s="60" t="s">
        <v>1893</v>
      </c>
      <c r="C459" s="60" t="s">
        <v>1894</v>
      </c>
      <c r="D459" s="60" t="s">
        <v>1109</v>
      </c>
      <c r="E459" s="60" t="s">
        <v>923</v>
      </c>
      <c r="F459" s="60" t="s">
        <v>884</v>
      </c>
      <c r="G459" s="60" t="s">
        <v>885</v>
      </c>
      <c r="H459" s="60" t="s">
        <v>1895</v>
      </c>
      <c r="I459" s="98">
        <v>41640</v>
      </c>
      <c r="J459" s="98">
        <v>43769</v>
      </c>
      <c r="K459" s="79" t="s">
        <v>1896</v>
      </c>
      <c r="L459" s="87">
        <v>29998789.059999999</v>
      </c>
      <c r="M459" s="87">
        <v>29998789.059999999</v>
      </c>
      <c r="N459" s="88">
        <v>25498970.699999999</v>
      </c>
    </row>
    <row r="460" spans="1:14" ht="71.25" customHeight="1" x14ac:dyDescent="0.25">
      <c r="A460" s="75">
        <v>457</v>
      </c>
      <c r="B460" s="60" t="s">
        <v>1897</v>
      </c>
      <c r="C460" s="60" t="s">
        <v>1898</v>
      </c>
      <c r="D460" s="60" t="s">
        <v>1899</v>
      </c>
      <c r="E460" s="60" t="s">
        <v>920</v>
      </c>
      <c r="F460" s="60" t="s">
        <v>167</v>
      </c>
      <c r="G460" s="60" t="s">
        <v>825</v>
      </c>
      <c r="H460" s="60" t="s">
        <v>1177</v>
      </c>
      <c r="I460" s="98">
        <v>41640</v>
      </c>
      <c r="J460" s="98">
        <v>44196</v>
      </c>
      <c r="K460" s="79" t="s">
        <v>1900</v>
      </c>
      <c r="L460" s="87">
        <v>36275663.450000003</v>
      </c>
      <c r="M460" s="87">
        <v>29020513.539999999</v>
      </c>
      <c r="N460" s="88">
        <v>24667436.5</v>
      </c>
    </row>
    <row r="461" spans="1:14" ht="67.5" x14ac:dyDescent="0.25">
      <c r="A461" s="75">
        <v>458</v>
      </c>
      <c r="B461" s="60" t="s">
        <v>1901</v>
      </c>
      <c r="C461" s="60" t="s">
        <v>1902</v>
      </c>
      <c r="D461" s="60" t="s">
        <v>1903</v>
      </c>
      <c r="E461" s="60" t="s">
        <v>930</v>
      </c>
      <c r="F461" s="60" t="s">
        <v>151</v>
      </c>
      <c r="G461" s="60" t="s">
        <v>776</v>
      </c>
      <c r="H461" s="60" t="s">
        <v>2810</v>
      </c>
      <c r="I461" s="98">
        <v>41640</v>
      </c>
      <c r="J461" s="98">
        <v>43677</v>
      </c>
      <c r="K461" s="79" t="s">
        <v>1904</v>
      </c>
      <c r="L461" s="87">
        <v>12879566.949999999</v>
      </c>
      <c r="M461" s="87">
        <v>11661653.779999999</v>
      </c>
      <c r="N461" s="88">
        <v>9912405.7100000009</v>
      </c>
    </row>
    <row r="462" spans="1:14" ht="101.25" x14ac:dyDescent="0.25">
      <c r="A462" s="75">
        <v>459</v>
      </c>
      <c r="B462" s="60" t="s">
        <v>1905</v>
      </c>
      <c r="C462" s="60" t="s">
        <v>1906</v>
      </c>
      <c r="D462" s="60" t="s">
        <v>1907</v>
      </c>
      <c r="E462" s="60" t="s">
        <v>928</v>
      </c>
      <c r="F462" s="60" t="s">
        <v>287</v>
      </c>
      <c r="G462" s="60" t="s">
        <v>288</v>
      </c>
      <c r="H462" s="60" t="s">
        <v>1908</v>
      </c>
      <c r="I462" s="98">
        <v>41640</v>
      </c>
      <c r="J462" s="98">
        <v>43465</v>
      </c>
      <c r="K462" s="79" t="s">
        <v>2811</v>
      </c>
      <c r="L462" s="87">
        <v>8347203.5800000001</v>
      </c>
      <c r="M462" s="87">
        <v>7375649.0099999998</v>
      </c>
      <c r="N462" s="88">
        <v>6269301.6500000004</v>
      </c>
    </row>
    <row r="463" spans="1:14" ht="45" x14ac:dyDescent="0.25">
      <c r="A463" s="75">
        <v>460</v>
      </c>
      <c r="B463" s="60" t="s">
        <v>1909</v>
      </c>
      <c r="C463" s="60" t="s">
        <v>1910</v>
      </c>
      <c r="D463" s="60" t="s">
        <v>1022</v>
      </c>
      <c r="E463" s="60" t="s">
        <v>939</v>
      </c>
      <c r="F463" s="60" t="s">
        <v>333</v>
      </c>
      <c r="G463" s="60" t="s">
        <v>334</v>
      </c>
      <c r="H463" s="60" t="s">
        <v>1368</v>
      </c>
      <c r="I463" s="98">
        <v>41640</v>
      </c>
      <c r="J463" s="98">
        <v>43524</v>
      </c>
      <c r="K463" s="79" t="s">
        <v>1911</v>
      </c>
      <c r="L463" s="87">
        <v>4881188.55</v>
      </c>
      <c r="M463" s="87">
        <v>4871348.55</v>
      </c>
      <c r="N463" s="88">
        <v>4140646.26</v>
      </c>
    </row>
    <row r="464" spans="1:14" ht="78.75" x14ac:dyDescent="0.25">
      <c r="A464" s="75">
        <v>461</v>
      </c>
      <c r="B464" s="60" t="s">
        <v>1912</v>
      </c>
      <c r="C464" s="60" t="s">
        <v>1913</v>
      </c>
      <c r="D464" s="60" t="s">
        <v>1914</v>
      </c>
      <c r="E464" s="60" t="s">
        <v>1757</v>
      </c>
      <c r="F464" s="60" t="s">
        <v>789</v>
      </c>
      <c r="G464" s="60" t="s">
        <v>790</v>
      </c>
      <c r="H464" s="60" t="s">
        <v>1915</v>
      </c>
      <c r="I464" s="98">
        <v>41640</v>
      </c>
      <c r="J464" s="98">
        <v>44286</v>
      </c>
      <c r="K464" s="79" t="s">
        <v>1916</v>
      </c>
      <c r="L464" s="87">
        <v>10601832.01</v>
      </c>
      <c r="M464" s="87">
        <v>8747797.8800000008</v>
      </c>
      <c r="N464" s="88">
        <v>7435628.1900000004</v>
      </c>
    </row>
    <row r="465" spans="1:14" ht="199.5" customHeight="1" x14ac:dyDescent="0.25">
      <c r="A465" s="75">
        <v>462</v>
      </c>
      <c r="B465" s="60" t="s">
        <v>1917</v>
      </c>
      <c r="C465" s="60" t="s">
        <v>1918</v>
      </c>
      <c r="D465" s="60" t="s">
        <v>1765</v>
      </c>
      <c r="E465" s="60" t="s">
        <v>923</v>
      </c>
      <c r="F465" s="60" t="s">
        <v>670</v>
      </c>
      <c r="G465" s="60" t="s">
        <v>671</v>
      </c>
      <c r="H465" s="60" t="s">
        <v>1766</v>
      </c>
      <c r="I465" s="98">
        <v>41640</v>
      </c>
      <c r="J465" s="98">
        <v>43830</v>
      </c>
      <c r="K465" s="79" t="s">
        <v>3978</v>
      </c>
      <c r="L465" s="87">
        <v>11175540</v>
      </c>
      <c r="M465" s="87">
        <v>11175540</v>
      </c>
      <c r="N465" s="88">
        <v>9499209</v>
      </c>
    </row>
    <row r="466" spans="1:14" ht="112.5" x14ac:dyDescent="0.25">
      <c r="A466" s="75">
        <v>463</v>
      </c>
      <c r="B466" s="60" t="s">
        <v>1919</v>
      </c>
      <c r="C466" s="60" t="s">
        <v>1920</v>
      </c>
      <c r="D466" s="60" t="s">
        <v>1921</v>
      </c>
      <c r="E466" s="60" t="s">
        <v>967</v>
      </c>
      <c r="F466" s="60" t="s">
        <v>337</v>
      </c>
      <c r="G466" s="60" t="s">
        <v>1922</v>
      </c>
      <c r="H466" s="60" t="s">
        <v>1923</v>
      </c>
      <c r="I466" s="98">
        <v>41640</v>
      </c>
      <c r="J466" s="98">
        <v>43555</v>
      </c>
      <c r="K466" s="79" t="s">
        <v>2812</v>
      </c>
      <c r="L466" s="87">
        <v>14790888.699999999</v>
      </c>
      <c r="M466" s="87">
        <v>13947943.15</v>
      </c>
      <c r="N466" s="88">
        <v>11855751.67</v>
      </c>
    </row>
    <row r="467" spans="1:14" ht="112.5" x14ac:dyDescent="0.25">
      <c r="A467" s="75">
        <v>464</v>
      </c>
      <c r="B467" s="60" t="s">
        <v>1924</v>
      </c>
      <c r="C467" s="60" t="s">
        <v>1925</v>
      </c>
      <c r="D467" s="60" t="s">
        <v>1283</v>
      </c>
      <c r="E467" s="60" t="s">
        <v>894</v>
      </c>
      <c r="F467" s="60" t="s">
        <v>127</v>
      </c>
      <c r="G467" s="60" t="s">
        <v>681</v>
      </c>
      <c r="H467" s="60" t="s">
        <v>1823</v>
      </c>
      <c r="I467" s="98">
        <v>41640</v>
      </c>
      <c r="J467" s="98">
        <v>44165</v>
      </c>
      <c r="K467" s="79" t="s">
        <v>2813</v>
      </c>
      <c r="L467" s="87">
        <v>24896577.530000001</v>
      </c>
      <c r="M467" s="87">
        <v>24850191.530000001</v>
      </c>
      <c r="N467" s="88">
        <v>21122662.800000001</v>
      </c>
    </row>
    <row r="468" spans="1:14" ht="67.5" x14ac:dyDescent="0.25">
      <c r="A468" s="75">
        <v>465</v>
      </c>
      <c r="B468" s="60" t="s">
        <v>1926</v>
      </c>
      <c r="C468" s="60" t="s">
        <v>1927</v>
      </c>
      <c r="D468" s="60" t="s">
        <v>1264</v>
      </c>
      <c r="E468" s="60" t="s">
        <v>909</v>
      </c>
      <c r="F468" s="60" t="s">
        <v>72</v>
      </c>
      <c r="G468" s="60" t="s">
        <v>675</v>
      </c>
      <c r="H468" s="60" t="s">
        <v>1292</v>
      </c>
      <c r="I468" s="98">
        <v>41640</v>
      </c>
      <c r="J468" s="98">
        <v>44469</v>
      </c>
      <c r="K468" s="79" t="s">
        <v>1928</v>
      </c>
      <c r="L468" s="87">
        <v>33741575.649999999</v>
      </c>
      <c r="M468" s="87">
        <v>24680172.579999998</v>
      </c>
      <c r="N468" s="88">
        <v>19744138.059999999</v>
      </c>
    </row>
    <row r="469" spans="1:14" ht="78.75" x14ac:dyDescent="0.25">
      <c r="A469" s="75">
        <v>466</v>
      </c>
      <c r="B469" s="60" t="s">
        <v>1929</v>
      </c>
      <c r="C469" s="60" t="s">
        <v>1930</v>
      </c>
      <c r="D469" s="60" t="s">
        <v>1931</v>
      </c>
      <c r="E469" s="60" t="s">
        <v>930</v>
      </c>
      <c r="F469" s="60" t="s">
        <v>151</v>
      </c>
      <c r="G469" s="60" t="s">
        <v>1932</v>
      </c>
      <c r="H469" s="60" t="s">
        <v>2814</v>
      </c>
      <c r="I469" s="98">
        <v>41640</v>
      </c>
      <c r="J469" s="98">
        <v>43585</v>
      </c>
      <c r="K469" s="79" t="s">
        <v>1933</v>
      </c>
      <c r="L469" s="87">
        <v>12636607.470000001</v>
      </c>
      <c r="M469" s="87">
        <v>12636607.470000001</v>
      </c>
      <c r="N469" s="88">
        <v>10741116.34</v>
      </c>
    </row>
    <row r="470" spans="1:14" ht="78.75" x14ac:dyDescent="0.25">
      <c r="A470" s="75">
        <v>467</v>
      </c>
      <c r="B470" s="60" t="s">
        <v>1934</v>
      </c>
      <c r="C470" s="60" t="s">
        <v>1935</v>
      </c>
      <c r="D470" s="60" t="s">
        <v>3251</v>
      </c>
      <c r="E470" s="60" t="s">
        <v>909</v>
      </c>
      <c r="F470" s="60" t="s">
        <v>72</v>
      </c>
      <c r="G470" s="60" t="s">
        <v>1277</v>
      </c>
      <c r="H470" s="60" t="s">
        <v>1294</v>
      </c>
      <c r="I470" s="98">
        <v>41640</v>
      </c>
      <c r="J470" s="98">
        <v>43465</v>
      </c>
      <c r="K470" s="79" t="s">
        <v>1936</v>
      </c>
      <c r="L470" s="87">
        <v>6916469.3600000003</v>
      </c>
      <c r="M470" s="87">
        <v>6910319.3600000003</v>
      </c>
      <c r="N470" s="88">
        <v>5528255.4800000004</v>
      </c>
    </row>
    <row r="471" spans="1:14" ht="78.75" x14ac:dyDescent="0.25">
      <c r="A471" s="75">
        <v>468</v>
      </c>
      <c r="B471" s="60" t="s">
        <v>1937</v>
      </c>
      <c r="C471" s="60" t="s">
        <v>1938</v>
      </c>
      <c r="D471" s="60" t="s">
        <v>1113</v>
      </c>
      <c r="E471" s="60" t="s">
        <v>939</v>
      </c>
      <c r="F471" s="60" t="s">
        <v>333</v>
      </c>
      <c r="G471" s="60" t="s">
        <v>846</v>
      </c>
      <c r="H471" s="60" t="s">
        <v>1140</v>
      </c>
      <c r="I471" s="98">
        <v>41640</v>
      </c>
      <c r="J471" s="98">
        <v>43646</v>
      </c>
      <c r="K471" s="79" t="s">
        <v>1939</v>
      </c>
      <c r="L471" s="87">
        <v>11789005.16</v>
      </c>
      <c r="M471" s="87">
        <v>11783870.939999999</v>
      </c>
      <c r="N471" s="88">
        <v>10016290.289999999</v>
      </c>
    </row>
    <row r="472" spans="1:14" ht="168.75" x14ac:dyDescent="0.25">
      <c r="A472" s="75">
        <v>469</v>
      </c>
      <c r="B472" s="60" t="s">
        <v>1940</v>
      </c>
      <c r="C472" s="60" t="s">
        <v>1941</v>
      </c>
      <c r="D472" s="60" t="s">
        <v>1942</v>
      </c>
      <c r="E472" s="60" t="s">
        <v>894</v>
      </c>
      <c r="F472" s="60" t="s">
        <v>127</v>
      </c>
      <c r="G472" s="60" t="s">
        <v>1943</v>
      </c>
      <c r="H472" s="60" t="s">
        <v>1944</v>
      </c>
      <c r="I472" s="98">
        <v>41640</v>
      </c>
      <c r="J472" s="98">
        <v>43585</v>
      </c>
      <c r="K472" s="79" t="s">
        <v>1945</v>
      </c>
      <c r="L472" s="87">
        <v>5320708.5</v>
      </c>
      <c r="M472" s="87">
        <v>5307698.3499999996</v>
      </c>
      <c r="N472" s="88">
        <v>4495753.17</v>
      </c>
    </row>
    <row r="473" spans="1:14" ht="67.5" x14ac:dyDescent="0.25">
      <c r="A473" s="75">
        <v>470</v>
      </c>
      <c r="B473" s="60" t="s">
        <v>1946</v>
      </c>
      <c r="C473" s="60" t="s">
        <v>1947</v>
      </c>
      <c r="D473" s="60" t="s">
        <v>898</v>
      </c>
      <c r="E473" s="60" t="s">
        <v>896</v>
      </c>
      <c r="F473" s="60" t="s">
        <v>44</v>
      </c>
      <c r="G473" s="60" t="s">
        <v>45</v>
      </c>
      <c r="H473" s="60" t="s">
        <v>2409</v>
      </c>
      <c r="I473" s="98">
        <v>41640</v>
      </c>
      <c r="J473" s="98">
        <v>44165</v>
      </c>
      <c r="K473" s="79" t="s">
        <v>1948</v>
      </c>
      <c r="L473" s="87">
        <v>15786372.58</v>
      </c>
      <c r="M473" s="87">
        <v>12803602.109999999</v>
      </c>
      <c r="N473" s="88">
        <v>10883061.789999999</v>
      </c>
    </row>
    <row r="474" spans="1:14" ht="67.5" x14ac:dyDescent="0.25">
      <c r="A474" s="75">
        <v>471</v>
      </c>
      <c r="B474" s="60" t="s">
        <v>1949</v>
      </c>
      <c r="C474" s="60" t="s">
        <v>1950</v>
      </c>
      <c r="D474" s="60" t="s">
        <v>1699</v>
      </c>
      <c r="E474" s="60" t="s">
        <v>912</v>
      </c>
      <c r="F474" s="60" t="s">
        <v>237</v>
      </c>
      <c r="G474" s="60" t="s">
        <v>1700</v>
      </c>
      <c r="H474" s="60" t="s">
        <v>1701</v>
      </c>
      <c r="I474" s="98">
        <v>41640</v>
      </c>
      <c r="J474" s="98">
        <v>43921</v>
      </c>
      <c r="K474" s="79" t="s">
        <v>1951</v>
      </c>
      <c r="L474" s="87">
        <v>28434889.41</v>
      </c>
      <c r="M474" s="87">
        <v>27453836.800000001</v>
      </c>
      <c r="N474" s="88">
        <v>23335761.280000001</v>
      </c>
    </row>
    <row r="475" spans="1:14" ht="56.25" x14ac:dyDescent="0.25">
      <c r="A475" s="75">
        <v>472</v>
      </c>
      <c r="B475" s="60" t="s">
        <v>1952</v>
      </c>
      <c r="C475" s="60" t="s">
        <v>1953</v>
      </c>
      <c r="D475" s="60" t="s">
        <v>1954</v>
      </c>
      <c r="E475" s="60" t="s">
        <v>906</v>
      </c>
      <c r="F475" s="60" t="s">
        <v>246</v>
      </c>
      <c r="G475" s="60" t="s">
        <v>700</v>
      </c>
      <c r="H475" s="60" t="s">
        <v>1955</v>
      </c>
      <c r="I475" s="98">
        <v>41640</v>
      </c>
      <c r="J475" s="98">
        <v>43861</v>
      </c>
      <c r="K475" s="79" t="s">
        <v>1956</v>
      </c>
      <c r="L475" s="87">
        <v>8830720</v>
      </c>
      <c r="M475" s="87">
        <v>8776600</v>
      </c>
      <c r="N475" s="88">
        <v>7460110</v>
      </c>
    </row>
    <row r="476" spans="1:14" ht="123.75" x14ac:dyDescent="0.25">
      <c r="A476" s="75">
        <v>473</v>
      </c>
      <c r="B476" s="60" t="s">
        <v>1957</v>
      </c>
      <c r="C476" s="60" t="s">
        <v>1958</v>
      </c>
      <c r="D476" s="60" t="s">
        <v>1118</v>
      </c>
      <c r="E476" s="60" t="s">
        <v>920</v>
      </c>
      <c r="F476" s="60" t="s">
        <v>167</v>
      </c>
      <c r="G476" s="60" t="s">
        <v>807</v>
      </c>
      <c r="H476" s="60" t="s">
        <v>1142</v>
      </c>
      <c r="I476" s="98">
        <v>41640</v>
      </c>
      <c r="J476" s="98">
        <v>43434</v>
      </c>
      <c r="K476" s="79" t="s">
        <v>2815</v>
      </c>
      <c r="L476" s="87">
        <v>10860656.810000001</v>
      </c>
      <c r="M476" s="87">
        <v>10715338.710000001</v>
      </c>
      <c r="N476" s="88">
        <v>9108037.9000000004</v>
      </c>
    </row>
    <row r="477" spans="1:14" ht="67.5" x14ac:dyDescent="0.25">
      <c r="A477" s="75">
        <v>474</v>
      </c>
      <c r="B477" s="60" t="s">
        <v>1959</v>
      </c>
      <c r="C477" s="60" t="s">
        <v>1960</v>
      </c>
      <c r="D477" s="60" t="s">
        <v>1756</v>
      </c>
      <c r="E477" s="60" t="s">
        <v>1757</v>
      </c>
      <c r="F477" s="60" t="s">
        <v>347</v>
      </c>
      <c r="G477" s="60" t="s">
        <v>1758</v>
      </c>
      <c r="H477" s="60" t="s">
        <v>1759</v>
      </c>
      <c r="I477" s="98">
        <v>41640</v>
      </c>
      <c r="J477" s="98">
        <v>44469</v>
      </c>
      <c r="K477" s="79" t="s">
        <v>1961</v>
      </c>
      <c r="L477" s="87">
        <v>27432339.760000002</v>
      </c>
      <c r="M477" s="87">
        <v>27133831.850000001</v>
      </c>
      <c r="N477" s="88">
        <v>23063757.07</v>
      </c>
    </row>
    <row r="478" spans="1:14" ht="78.75" x14ac:dyDescent="0.25">
      <c r="A478" s="75">
        <v>475</v>
      </c>
      <c r="B478" s="60" t="s">
        <v>1962</v>
      </c>
      <c r="C478" s="60" t="s">
        <v>1963</v>
      </c>
      <c r="D478" s="60" t="s">
        <v>1964</v>
      </c>
      <c r="E478" s="60" t="s">
        <v>930</v>
      </c>
      <c r="F478" s="60" t="s">
        <v>151</v>
      </c>
      <c r="G478" s="60" t="s">
        <v>1965</v>
      </c>
      <c r="H478" s="60" t="s">
        <v>1966</v>
      </c>
      <c r="I478" s="98">
        <v>41640</v>
      </c>
      <c r="J478" s="98">
        <v>43982</v>
      </c>
      <c r="K478" s="79" t="s">
        <v>1967</v>
      </c>
      <c r="L478" s="87">
        <v>16922114.550000001</v>
      </c>
      <c r="M478" s="87">
        <v>16713524.529999999</v>
      </c>
      <c r="N478" s="88">
        <v>14206495.85</v>
      </c>
    </row>
    <row r="479" spans="1:14" ht="78.75" x14ac:dyDescent="0.25">
      <c r="A479" s="75">
        <v>476</v>
      </c>
      <c r="B479" s="60" t="s">
        <v>1968</v>
      </c>
      <c r="C479" s="60" t="s">
        <v>1969</v>
      </c>
      <c r="D479" s="60" t="s">
        <v>1826</v>
      </c>
      <c r="E479" s="60" t="s">
        <v>920</v>
      </c>
      <c r="F479" s="60" t="s">
        <v>167</v>
      </c>
      <c r="G479" s="60" t="s">
        <v>1827</v>
      </c>
      <c r="H479" s="60" t="s">
        <v>1828</v>
      </c>
      <c r="I479" s="98">
        <v>41640</v>
      </c>
      <c r="J479" s="98">
        <v>44377</v>
      </c>
      <c r="K479" s="79" t="s">
        <v>1970</v>
      </c>
      <c r="L479" s="87">
        <v>28545270.309999999</v>
      </c>
      <c r="M479" s="87">
        <v>27809434.539999999</v>
      </c>
      <c r="N479" s="88">
        <v>23638019.350000001</v>
      </c>
    </row>
    <row r="480" spans="1:14" ht="96" customHeight="1" x14ac:dyDescent="0.25">
      <c r="A480" s="75">
        <v>477</v>
      </c>
      <c r="B480" s="60" t="s">
        <v>1971</v>
      </c>
      <c r="C480" s="60" t="s">
        <v>1972</v>
      </c>
      <c r="D480" s="60" t="s">
        <v>1973</v>
      </c>
      <c r="E480" s="60" t="s">
        <v>923</v>
      </c>
      <c r="F480" s="60" t="s">
        <v>884</v>
      </c>
      <c r="G480" s="60" t="s">
        <v>1974</v>
      </c>
      <c r="H480" s="60" t="s">
        <v>1975</v>
      </c>
      <c r="I480" s="98">
        <v>43101</v>
      </c>
      <c r="J480" s="98">
        <v>43921</v>
      </c>
      <c r="K480" s="79" t="s">
        <v>1976</v>
      </c>
      <c r="L480" s="87">
        <v>29076719.850000001</v>
      </c>
      <c r="M480" s="87">
        <v>28686562.109999999</v>
      </c>
      <c r="N480" s="88">
        <v>24383577.789999999</v>
      </c>
    </row>
    <row r="481" spans="1:14" ht="111.75" customHeight="1" x14ac:dyDescent="0.25">
      <c r="A481" s="75">
        <v>478</v>
      </c>
      <c r="B481" s="60" t="s">
        <v>1977</v>
      </c>
      <c r="C481" s="60" t="s">
        <v>1978</v>
      </c>
      <c r="D481" s="60" t="s">
        <v>1133</v>
      </c>
      <c r="E481" s="60" t="s">
        <v>909</v>
      </c>
      <c r="F481" s="60" t="s">
        <v>72</v>
      </c>
      <c r="G481" s="60" t="s">
        <v>327</v>
      </c>
      <c r="H481" s="60" t="s">
        <v>1147</v>
      </c>
      <c r="I481" s="98">
        <v>41640</v>
      </c>
      <c r="J481" s="98">
        <v>43738</v>
      </c>
      <c r="K481" s="79" t="s">
        <v>1979</v>
      </c>
      <c r="L481" s="87">
        <v>12781078.609999999</v>
      </c>
      <c r="M481" s="87">
        <v>12776578.609999999</v>
      </c>
      <c r="N481" s="88">
        <v>10221262.880000001</v>
      </c>
    </row>
    <row r="482" spans="1:14" ht="141.75" customHeight="1" x14ac:dyDescent="0.25">
      <c r="A482" s="75">
        <v>479</v>
      </c>
      <c r="B482" s="60" t="s">
        <v>1980</v>
      </c>
      <c r="C482" s="60" t="s">
        <v>1981</v>
      </c>
      <c r="D482" s="60" t="s">
        <v>1982</v>
      </c>
      <c r="E482" s="60" t="s">
        <v>909</v>
      </c>
      <c r="F482" s="60" t="s">
        <v>72</v>
      </c>
      <c r="G482" s="60" t="s">
        <v>1983</v>
      </c>
      <c r="H482" s="60" t="s">
        <v>1984</v>
      </c>
      <c r="I482" s="98">
        <v>41640</v>
      </c>
      <c r="J482" s="98">
        <v>43524</v>
      </c>
      <c r="K482" s="79" t="s">
        <v>1985</v>
      </c>
      <c r="L482" s="87">
        <v>11809377.039999999</v>
      </c>
      <c r="M482" s="87">
        <v>11243100</v>
      </c>
      <c r="N482" s="88">
        <v>8994480</v>
      </c>
    </row>
    <row r="483" spans="1:14" ht="147.75" customHeight="1" x14ac:dyDescent="0.25">
      <c r="A483" s="75">
        <v>480</v>
      </c>
      <c r="B483" s="60" t="s">
        <v>1986</v>
      </c>
      <c r="C483" s="60" t="s">
        <v>1987</v>
      </c>
      <c r="D483" s="60" t="s">
        <v>1274</v>
      </c>
      <c r="E483" s="60" t="s">
        <v>909</v>
      </c>
      <c r="F483" s="60" t="s">
        <v>72</v>
      </c>
      <c r="G483" s="60" t="s">
        <v>687</v>
      </c>
      <c r="H483" s="60" t="s">
        <v>1809</v>
      </c>
      <c r="I483" s="98">
        <v>41640</v>
      </c>
      <c r="J483" s="98">
        <v>43676</v>
      </c>
      <c r="K483" s="79" t="s">
        <v>1988</v>
      </c>
      <c r="L483" s="87">
        <v>7911762.6399999997</v>
      </c>
      <c r="M483" s="87">
        <v>7910532.6399999997</v>
      </c>
      <c r="N483" s="88">
        <v>6328426.1100000003</v>
      </c>
    </row>
    <row r="484" spans="1:14" ht="81" customHeight="1" x14ac:dyDescent="0.25">
      <c r="A484" s="75">
        <v>481</v>
      </c>
      <c r="B484" s="60" t="s">
        <v>1989</v>
      </c>
      <c r="C484" s="60" t="s">
        <v>1990</v>
      </c>
      <c r="D484" s="60" t="s">
        <v>1195</v>
      </c>
      <c r="E484" s="60" t="s">
        <v>909</v>
      </c>
      <c r="F484" s="60" t="s">
        <v>72</v>
      </c>
      <c r="G484" s="60" t="s">
        <v>100</v>
      </c>
      <c r="H484" s="60" t="s">
        <v>101</v>
      </c>
      <c r="I484" s="98">
        <v>41640</v>
      </c>
      <c r="J484" s="98">
        <v>44377</v>
      </c>
      <c r="K484" s="79" t="s">
        <v>1991</v>
      </c>
      <c r="L484" s="87">
        <v>19712066.82</v>
      </c>
      <c r="M484" s="87">
        <v>19496950.359999999</v>
      </c>
      <c r="N484" s="88">
        <v>15597560.279999999</v>
      </c>
    </row>
    <row r="485" spans="1:14" ht="33.75" x14ac:dyDescent="0.25">
      <c r="A485" s="75">
        <v>482</v>
      </c>
      <c r="B485" s="60" t="s">
        <v>1992</v>
      </c>
      <c r="C485" s="60" t="s">
        <v>1993</v>
      </c>
      <c r="D485" s="60" t="s">
        <v>1291</v>
      </c>
      <c r="E485" s="60" t="s">
        <v>909</v>
      </c>
      <c r="F485" s="60" t="s">
        <v>72</v>
      </c>
      <c r="G485" s="60" t="s">
        <v>842</v>
      </c>
      <c r="H485" s="60" t="s">
        <v>2227</v>
      </c>
      <c r="I485" s="98">
        <v>41640</v>
      </c>
      <c r="J485" s="98">
        <v>43343</v>
      </c>
      <c r="K485" s="79" t="s">
        <v>1994</v>
      </c>
      <c r="L485" s="87">
        <v>5420669.4500000002</v>
      </c>
      <c r="M485" s="87">
        <v>5420669.4500000002</v>
      </c>
      <c r="N485" s="88">
        <v>4336535.5599999996</v>
      </c>
    </row>
    <row r="486" spans="1:14" ht="67.5" x14ac:dyDescent="0.25">
      <c r="A486" s="75">
        <v>483</v>
      </c>
      <c r="B486" s="60" t="s">
        <v>1995</v>
      </c>
      <c r="C486" s="60" t="s">
        <v>1996</v>
      </c>
      <c r="D486" s="60" t="s">
        <v>1997</v>
      </c>
      <c r="E486" s="60" t="s">
        <v>930</v>
      </c>
      <c r="F486" s="60" t="s">
        <v>151</v>
      </c>
      <c r="G486" s="60" t="s">
        <v>1998</v>
      </c>
      <c r="H486" s="60" t="s">
        <v>1999</v>
      </c>
      <c r="I486" s="98">
        <v>41640</v>
      </c>
      <c r="J486" s="98">
        <v>43465</v>
      </c>
      <c r="K486" s="79" t="s">
        <v>2000</v>
      </c>
      <c r="L486" s="87">
        <v>10118275.060000001</v>
      </c>
      <c r="M486" s="87">
        <v>8976990.3499999996</v>
      </c>
      <c r="N486" s="88">
        <v>7630441.79</v>
      </c>
    </row>
    <row r="487" spans="1:14" ht="67.5" x14ac:dyDescent="0.25">
      <c r="A487" s="75">
        <v>484</v>
      </c>
      <c r="B487" s="60" t="s">
        <v>2001</v>
      </c>
      <c r="C487" s="60" t="s">
        <v>2002</v>
      </c>
      <c r="D487" s="60" t="s">
        <v>1840</v>
      </c>
      <c r="E487" s="60" t="s">
        <v>930</v>
      </c>
      <c r="F487" s="60" t="s">
        <v>151</v>
      </c>
      <c r="G487" s="60" t="s">
        <v>772</v>
      </c>
      <c r="H487" s="60" t="s">
        <v>1841</v>
      </c>
      <c r="I487" s="98">
        <v>41640</v>
      </c>
      <c r="J487" s="98">
        <v>43738</v>
      </c>
      <c r="K487" s="79" t="s">
        <v>2003</v>
      </c>
      <c r="L487" s="87">
        <v>19168595.190000001</v>
      </c>
      <c r="M487" s="87">
        <v>19168595.190000001</v>
      </c>
      <c r="N487" s="88">
        <v>16293305.91</v>
      </c>
    </row>
    <row r="488" spans="1:14" ht="90" x14ac:dyDescent="0.25">
      <c r="A488" s="75">
        <v>485</v>
      </c>
      <c r="B488" s="60" t="s">
        <v>2004</v>
      </c>
      <c r="C488" s="60" t="s">
        <v>2005</v>
      </c>
      <c r="D488" s="60" t="s">
        <v>2006</v>
      </c>
      <c r="E488" s="60" t="s">
        <v>923</v>
      </c>
      <c r="F488" s="60" t="s">
        <v>670</v>
      </c>
      <c r="G488" s="60" t="s">
        <v>671</v>
      </c>
      <c r="H488" s="60" t="s">
        <v>2806</v>
      </c>
      <c r="I488" s="98">
        <v>41640</v>
      </c>
      <c r="J488" s="98">
        <v>44227</v>
      </c>
      <c r="K488" s="79" t="s">
        <v>2007</v>
      </c>
      <c r="L488" s="87">
        <v>31106619.27</v>
      </c>
      <c r="M488" s="87">
        <v>29601804.510000002</v>
      </c>
      <c r="N488" s="88">
        <v>25161533.829999998</v>
      </c>
    </row>
    <row r="489" spans="1:14" ht="33.75" x14ac:dyDescent="0.25">
      <c r="A489" s="75">
        <v>486</v>
      </c>
      <c r="B489" s="60" t="s">
        <v>1289</v>
      </c>
      <c r="C489" s="60" t="s">
        <v>1290</v>
      </c>
      <c r="D489" s="60" t="s">
        <v>1291</v>
      </c>
      <c r="E489" s="60" t="s">
        <v>909</v>
      </c>
      <c r="F489" s="60" t="s">
        <v>72</v>
      </c>
      <c r="G489" s="60" t="s">
        <v>842</v>
      </c>
      <c r="H489" s="60" t="s">
        <v>2816</v>
      </c>
      <c r="I489" s="98">
        <v>41640</v>
      </c>
      <c r="J489" s="98">
        <v>43038</v>
      </c>
      <c r="K489" s="79" t="s">
        <v>1301</v>
      </c>
      <c r="L489" s="87">
        <v>13240841.779999999</v>
      </c>
      <c r="M489" s="87">
        <v>12288594.83</v>
      </c>
      <c r="N489" s="88">
        <v>9830875.8599999994</v>
      </c>
    </row>
    <row r="490" spans="1:14" ht="45" x14ac:dyDescent="0.25">
      <c r="A490" s="75">
        <v>487</v>
      </c>
      <c r="B490" s="60" t="s">
        <v>2008</v>
      </c>
      <c r="C490" s="60" t="s">
        <v>2009</v>
      </c>
      <c r="D490" s="60" t="s">
        <v>947</v>
      </c>
      <c r="E490" s="60" t="s">
        <v>948</v>
      </c>
      <c r="F490" s="60" t="s">
        <v>137</v>
      </c>
      <c r="G490" s="60" t="s">
        <v>138</v>
      </c>
      <c r="H490" s="60" t="s">
        <v>139</v>
      </c>
      <c r="I490" s="98">
        <v>41640</v>
      </c>
      <c r="J490" s="98">
        <v>43555</v>
      </c>
      <c r="K490" s="79" t="s">
        <v>2010</v>
      </c>
      <c r="L490" s="87">
        <v>22835000</v>
      </c>
      <c r="M490" s="87">
        <v>20035000</v>
      </c>
      <c r="N490" s="88">
        <v>17029750</v>
      </c>
    </row>
    <row r="491" spans="1:14" ht="78.75" x14ac:dyDescent="0.25">
      <c r="A491" s="75">
        <v>488</v>
      </c>
      <c r="B491" s="60" t="s">
        <v>2011</v>
      </c>
      <c r="C491" s="60" t="s">
        <v>2012</v>
      </c>
      <c r="D491" s="60" t="s">
        <v>2013</v>
      </c>
      <c r="E491" s="60" t="s">
        <v>906</v>
      </c>
      <c r="F491" s="60" t="s">
        <v>246</v>
      </c>
      <c r="G491" s="60" t="s">
        <v>2014</v>
      </c>
      <c r="H491" s="60" t="s">
        <v>2015</v>
      </c>
      <c r="I491" s="98">
        <v>41640</v>
      </c>
      <c r="J491" s="98">
        <v>43220</v>
      </c>
      <c r="K491" s="79" t="s">
        <v>2016</v>
      </c>
      <c r="L491" s="87">
        <v>11950087.26</v>
      </c>
      <c r="M491" s="87">
        <v>11947602.66</v>
      </c>
      <c r="N491" s="88">
        <v>10155462.26</v>
      </c>
    </row>
    <row r="492" spans="1:14" ht="129" customHeight="1" x14ac:dyDescent="0.25">
      <c r="A492" s="75">
        <v>489</v>
      </c>
      <c r="B492" s="60" t="s">
        <v>2017</v>
      </c>
      <c r="C492" s="60" t="s">
        <v>2018</v>
      </c>
      <c r="D492" s="60" t="s">
        <v>3251</v>
      </c>
      <c r="E492" s="60" t="s">
        <v>909</v>
      </c>
      <c r="F492" s="60" t="s">
        <v>72</v>
      </c>
      <c r="G492" s="60" t="s">
        <v>1277</v>
      </c>
      <c r="H492" s="60" t="s">
        <v>1294</v>
      </c>
      <c r="I492" s="98">
        <v>41640</v>
      </c>
      <c r="J492" s="98">
        <v>43616</v>
      </c>
      <c r="K492" s="79" t="s">
        <v>2019</v>
      </c>
      <c r="L492" s="87">
        <v>46709481.850000001</v>
      </c>
      <c r="M492" s="87">
        <v>46708251.850000001</v>
      </c>
      <c r="N492" s="88">
        <v>37366601.479999997</v>
      </c>
    </row>
    <row r="493" spans="1:14" ht="184.5" customHeight="1" x14ac:dyDescent="0.25">
      <c r="A493" s="75">
        <v>490</v>
      </c>
      <c r="B493" s="60" t="s">
        <v>2260</v>
      </c>
      <c r="C493" s="60" t="s">
        <v>2266</v>
      </c>
      <c r="D493" s="60" t="s">
        <v>1857</v>
      </c>
      <c r="E493" s="60" t="s">
        <v>909</v>
      </c>
      <c r="F493" s="60" t="s">
        <v>72</v>
      </c>
      <c r="G493" s="60" t="s">
        <v>1858</v>
      </c>
      <c r="H493" s="60" t="s">
        <v>1859</v>
      </c>
      <c r="I493" s="98">
        <v>41640</v>
      </c>
      <c r="J493" s="98">
        <v>43465</v>
      </c>
      <c r="K493" s="79" t="s">
        <v>3979</v>
      </c>
      <c r="L493" s="87">
        <v>1845163.69</v>
      </c>
      <c r="M493" s="87">
        <v>1140662</v>
      </c>
      <c r="N493" s="88">
        <v>912529.6</v>
      </c>
    </row>
    <row r="494" spans="1:14" ht="191.25" x14ac:dyDescent="0.25">
      <c r="A494" s="75">
        <v>491</v>
      </c>
      <c r="B494" s="118" t="s">
        <v>2261</v>
      </c>
      <c r="C494" s="118" t="s">
        <v>2817</v>
      </c>
      <c r="D494" s="118" t="s">
        <v>1022</v>
      </c>
      <c r="E494" s="118" t="s">
        <v>939</v>
      </c>
      <c r="F494" s="118" t="s">
        <v>333</v>
      </c>
      <c r="G494" s="118" t="s">
        <v>334</v>
      </c>
      <c r="H494" s="118" t="s">
        <v>1368</v>
      </c>
      <c r="I494" s="98">
        <v>41640</v>
      </c>
      <c r="J494" s="98">
        <v>43465</v>
      </c>
      <c r="K494" s="79" t="s">
        <v>2267</v>
      </c>
      <c r="L494" s="87">
        <v>1932312.13</v>
      </c>
      <c r="M494" s="87">
        <v>1150000</v>
      </c>
      <c r="N494" s="88">
        <v>977500</v>
      </c>
    </row>
    <row r="495" spans="1:14" ht="234" customHeight="1" x14ac:dyDescent="0.25">
      <c r="A495" s="75">
        <v>492</v>
      </c>
      <c r="B495" s="60" t="s">
        <v>2262</v>
      </c>
      <c r="C495" s="60" t="s">
        <v>2818</v>
      </c>
      <c r="D495" s="60" t="s">
        <v>1167</v>
      </c>
      <c r="E495" s="60" t="s">
        <v>912</v>
      </c>
      <c r="F495" s="60" t="s">
        <v>237</v>
      </c>
      <c r="G495" s="60" t="s">
        <v>343</v>
      </c>
      <c r="H495" s="60" t="s">
        <v>1168</v>
      </c>
      <c r="I495" s="98">
        <v>41640</v>
      </c>
      <c r="J495" s="98">
        <v>43465</v>
      </c>
      <c r="K495" s="79" t="s">
        <v>2268</v>
      </c>
      <c r="L495" s="87">
        <v>1816801.37</v>
      </c>
      <c r="M495" s="87">
        <v>1150000</v>
      </c>
      <c r="N495" s="88">
        <v>977500</v>
      </c>
    </row>
    <row r="496" spans="1:14" ht="180" x14ac:dyDescent="0.25">
      <c r="A496" s="75">
        <v>493</v>
      </c>
      <c r="B496" s="60" t="s">
        <v>2263</v>
      </c>
      <c r="C496" s="60" t="s">
        <v>2819</v>
      </c>
      <c r="D496" s="60" t="s">
        <v>1973</v>
      </c>
      <c r="E496" s="60" t="s">
        <v>923</v>
      </c>
      <c r="F496" s="60" t="s">
        <v>884</v>
      </c>
      <c r="G496" s="60" t="s">
        <v>1974</v>
      </c>
      <c r="H496" s="60" t="s">
        <v>1975</v>
      </c>
      <c r="I496" s="98">
        <v>41640</v>
      </c>
      <c r="J496" s="98">
        <v>43312</v>
      </c>
      <c r="K496" s="79" t="s">
        <v>2269</v>
      </c>
      <c r="L496" s="87">
        <v>5824129.9900000002</v>
      </c>
      <c r="M496" s="87">
        <v>1130000</v>
      </c>
      <c r="N496" s="88">
        <v>960500</v>
      </c>
    </row>
    <row r="497" spans="1:14" ht="157.5" x14ac:dyDescent="0.25">
      <c r="A497" s="75">
        <v>494</v>
      </c>
      <c r="B497" s="60" t="s">
        <v>2264</v>
      </c>
      <c r="C497" s="60" t="s">
        <v>2820</v>
      </c>
      <c r="D497" s="60" t="s">
        <v>1840</v>
      </c>
      <c r="E497" s="60" t="s">
        <v>930</v>
      </c>
      <c r="F497" s="60" t="s">
        <v>151</v>
      </c>
      <c r="G497" s="60" t="s">
        <v>772</v>
      </c>
      <c r="H497" s="60" t="s">
        <v>1841</v>
      </c>
      <c r="I497" s="98">
        <v>41640</v>
      </c>
      <c r="J497" s="98">
        <v>43555</v>
      </c>
      <c r="K497" s="79" t="s">
        <v>2270</v>
      </c>
      <c r="L497" s="87">
        <v>2003187.79</v>
      </c>
      <c r="M497" s="87">
        <v>1060000</v>
      </c>
      <c r="N497" s="88">
        <v>901000</v>
      </c>
    </row>
    <row r="498" spans="1:14" ht="126" customHeight="1" x14ac:dyDescent="0.25">
      <c r="A498" s="75">
        <v>495</v>
      </c>
      <c r="B498" s="60" t="s">
        <v>2265</v>
      </c>
      <c r="C498" s="60" t="s">
        <v>2821</v>
      </c>
      <c r="D498" s="60" t="s">
        <v>1870</v>
      </c>
      <c r="E498" s="60" t="s">
        <v>909</v>
      </c>
      <c r="F498" s="60" t="s">
        <v>72</v>
      </c>
      <c r="G498" s="60" t="s">
        <v>850</v>
      </c>
      <c r="H498" s="60" t="s">
        <v>1871</v>
      </c>
      <c r="I498" s="98">
        <v>41640</v>
      </c>
      <c r="J498" s="98">
        <v>43465</v>
      </c>
      <c r="K498" s="79" t="s">
        <v>2271</v>
      </c>
      <c r="L498" s="87">
        <v>2548359.2400000002</v>
      </c>
      <c r="M498" s="87">
        <v>1117225.53</v>
      </c>
      <c r="N498" s="88">
        <v>893780.42</v>
      </c>
    </row>
    <row r="499" spans="1:14" ht="117.75" customHeight="1" x14ac:dyDescent="0.25">
      <c r="A499" s="75">
        <v>496</v>
      </c>
      <c r="B499" s="60" t="s">
        <v>2225</v>
      </c>
      <c r="C499" s="60" t="s">
        <v>2226</v>
      </c>
      <c r="D499" s="60" t="s">
        <v>1291</v>
      </c>
      <c r="E499" s="60" t="s">
        <v>909</v>
      </c>
      <c r="F499" s="60" t="s">
        <v>72</v>
      </c>
      <c r="G499" s="60" t="s">
        <v>842</v>
      </c>
      <c r="H499" s="60" t="s">
        <v>2227</v>
      </c>
      <c r="I499" s="98">
        <v>41640</v>
      </c>
      <c r="J499" s="98">
        <v>43676</v>
      </c>
      <c r="K499" s="79" t="s">
        <v>2822</v>
      </c>
      <c r="L499" s="87">
        <v>6692996</v>
      </c>
      <c r="M499" s="87">
        <v>6538601.7000000002</v>
      </c>
      <c r="N499" s="88">
        <v>5230881.3600000003</v>
      </c>
    </row>
    <row r="500" spans="1:14" ht="88.5" customHeight="1" x14ac:dyDescent="0.25">
      <c r="A500" s="75">
        <v>497</v>
      </c>
      <c r="B500" s="60" t="s">
        <v>2020</v>
      </c>
      <c r="C500" s="60" t="s">
        <v>2021</v>
      </c>
      <c r="D500" s="60" t="s">
        <v>2022</v>
      </c>
      <c r="E500" s="60" t="s">
        <v>901</v>
      </c>
      <c r="F500" s="60" t="s">
        <v>282</v>
      </c>
      <c r="G500" s="60" t="s">
        <v>2023</v>
      </c>
      <c r="H500" s="60" t="s">
        <v>2024</v>
      </c>
      <c r="I500" s="98">
        <v>41640</v>
      </c>
      <c r="J500" s="98">
        <v>44135</v>
      </c>
      <c r="K500" s="79" t="s">
        <v>2025</v>
      </c>
      <c r="L500" s="87">
        <v>39693294.079999998</v>
      </c>
      <c r="M500" s="87">
        <v>33907544.32</v>
      </c>
      <c r="N500" s="88">
        <v>28821412.670000002</v>
      </c>
    </row>
    <row r="501" spans="1:14" ht="129.75" customHeight="1" x14ac:dyDescent="0.25">
      <c r="A501" s="75">
        <v>498</v>
      </c>
      <c r="B501" s="60" t="s">
        <v>2026</v>
      </c>
      <c r="C501" s="60" t="s">
        <v>2027</v>
      </c>
      <c r="D501" s="60" t="s">
        <v>2028</v>
      </c>
      <c r="E501" s="60" t="s">
        <v>933</v>
      </c>
      <c r="F501" s="60" t="s">
        <v>257</v>
      </c>
      <c r="G501" s="60" t="s">
        <v>2029</v>
      </c>
      <c r="H501" s="60" t="s">
        <v>2030</v>
      </c>
      <c r="I501" s="98">
        <v>41640</v>
      </c>
      <c r="J501" s="98">
        <v>43738</v>
      </c>
      <c r="K501" s="79" t="s">
        <v>2031</v>
      </c>
      <c r="L501" s="87">
        <v>23804784.989999998</v>
      </c>
      <c r="M501" s="87">
        <v>23736373</v>
      </c>
      <c r="N501" s="88">
        <v>20175917.050000001</v>
      </c>
    </row>
    <row r="502" spans="1:14" ht="78.75" x14ac:dyDescent="0.25">
      <c r="A502" s="75">
        <v>499</v>
      </c>
      <c r="B502" s="60" t="s">
        <v>2032</v>
      </c>
      <c r="C502" s="60" t="s">
        <v>2033</v>
      </c>
      <c r="D502" s="60" t="s">
        <v>2013</v>
      </c>
      <c r="E502" s="60" t="s">
        <v>906</v>
      </c>
      <c r="F502" s="60" t="s">
        <v>246</v>
      </c>
      <c r="G502" s="60" t="s">
        <v>2014</v>
      </c>
      <c r="H502" s="60" t="s">
        <v>2015</v>
      </c>
      <c r="I502" s="98">
        <v>41640</v>
      </c>
      <c r="J502" s="98">
        <v>44165</v>
      </c>
      <c r="K502" s="79" t="s">
        <v>2034</v>
      </c>
      <c r="L502" s="87">
        <v>23074774.370000001</v>
      </c>
      <c r="M502" s="87">
        <v>22994630.84</v>
      </c>
      <c r="N502" s="88">
        <v>19545436.210000001</v>
      </c>
    </row>
    <row r="503" spans="1:14" ht="124.5" customHeight="1" x14ac:dyDescent="0.25">
      <c r="A503" s="75">
        <v>500</v>
      </c>
      <c r="B503" s="60" t="s">
        <v>2035</v>
      </c>
      <c r="C503" s="60" t="s">
        <v>2036</v>
      </c>
      <c r="D503" s="60" t="s">
        <v>3252</v>
      </c>
      <c r="E503" s="60" t="s">
        <v>923</v>
      </c>
      <c r="F503" s="60" t="s">
        <v>725</v>
      </c>
      <c r="G503" s="60" t="s">
        <v>726</v>
      </c>
      <c r="H503" s="60" t="s">
        <v>1027</v>
      </c>
      <c r="I503" s="98">
        <v>41640</v>
      </c>
      <c r="J503" s="98">
        <v>43373</v>
      </c>
      <c r="K503" s="79" t="s">
        <v>2037</v>
      </c>
      <c r="L503" s="87">
        <v>54232780</v>
      </c>
      <c r="M503" s="87">
        <v>42943650</v>
      </c>
      <c r="N503" s="88">
        <v>36502102.5</v>
      </c>
    </row>
    <row r="504" spans="1:14" ht="108" customHeight="1" x14ac:dyDescent="0.25">
      <c r="A504" s="75">
        <v>501</v>
      </c>
      <c r="B504" s="60" t="s">
        <v>2259</v>
      </c>
      <c r="C504" s="60" t="s">
        <v>2273</v>
      </c>
      <c r="D504" s="60" t="s">
        <v>1270</v>
      </c>
      <c r="E504" s="60" t="s">
        <v>969</v>
      </c>
      <c r="F504" s="60" t="s">
        <v>163</v>
      </c>
      <c r="G504" s="60" t="s">
        <v>375</v>
      </c>
      <c r="H504" s="60" t="s">
        <v>1302</v>
      </c>
      <c r="I504" s="98">
        <v>41640</v>
      </c>
      <c r="J504" s="98">
        <v>43465</v>
      </c>
      <c r="K504" s="79" t="s">
        <v>2274</v>
      </c>
      <c r="L504" s="87">
        <v>2155117.7000000002</v>
      </c>
      <c r="M504" s="87">
        <v>1145137.3600000001</v>
      </c>
      <c r="N504" s="88">
        <v>973366.75</v>
      </c>
    </row>
    <row r="505" spans="1:14" ht="90" customHeight="1" x14ac:dyDescent="0.25">
      <c r="A505" s="75">
        <v>502</v>
      </c>
      <c r="B505" s="60" t="s">
        <v>2823</v>
      </c>
      <c r="C505" s="60" t="s">
        <v>2824</v>
      </c>
      <c r="D505" s="60" t="s">
        <v>2272</v>
      </c>
      <c r="E505" s="60" t="s">
        <v>909</v>
      </c>
      <c r="F505" s="60" t="s">
        <v>72</v>
      </c>
      <c r="G505" s="60" t="s">
        <v>744</v>
      </c>
      <c r="H505" s="60" t="s">
        <v>2825</v>
      </c>
      <c r="I505" s="98">
        <v>41640</v>
      </c>
      <c r="J505" s="98">
        <v>43738</v>
      </c>
      <c r="K505" s="79" t="s">
        <v>2826</v>
      </c>
      <c r="L505" s="87">
        <v>1397642.75</v>
      </c>
      <c r="M505" s="87">
        <v>1150000</v>
      </c>
      <c r="N505" s="88">
        <v>920000</v>
      </c>
    </row>
    <row r="506" spans="1:14" ht="90" customHeight="1" x14ac:dyDescent="0.25">
      <c r="A506" s="75">
        <v>503</v>
      </c>
      <c r="B506" s="60" t="s">
        <v>3052</v>
      </c>
      <c r="C506" s="66" t="s">
        <v>3053</v>
      </c>
      <c r="D506" s="66" t="s">
        <v>1013</v>
      </c>
      <c r="E506" s="60" t="s">
        <v>967</v>
      </c>
      <c r="F506" s="60" t="s">
        <v>337</v>
      </c>
      <c r="G506" s="60" t="s">
        <v>338</v>
      </c>
      <c r="H506" s="60" t="s">
        <v>339</v>
      </c>
      <c r="I506" s="98">
        <v>41640</v>
      </c>
      <c r="J506" s="98">
        <v>43799</v>
      </c>
      <c r="K506" s="79" t="s">
        <v>3054</v>
      </c>
      <c r="L506" s="87">
        <v>1941280.88</v>
      </c>
      <c r="M506" s="87">
        <v>1149061</v>
      </c>
      <c r="N506" s="88">
        <v>976701.85</v>
      </c>
    </row>
    <row r="507" spans="1:14" ht="142.5" customHeight="1" x14ac:dyDescent="0.25">
      <c r="A507" s="75">
        <v>504</v>
      </c>
      <c r="B507" s="60" t="s">
        <v>2827</v>
      </c>
      <c r="C507" s="60" t="s">
        <v>2828</v>
      </c>
      <c r="D507" s="60" t="s">
        <v>1254</v>
      </c>
      <c r="E507" s="60" t="s">
        <v>901</v>
      </c>
      <c r="F507" s="60" t="s">
        <v>282</v>
      </c>
      <c r="G507" s="60" t="s">
        <v>283</v>
      </c>
      <c r="H507" s="60" t="s">
        <v>1738</v>
      </c>
      <c r="I507" s="98">
        <v>41640</v>
      </c>
      <c r="J507" s="98">
        <v>43676</v>
      </c>
      <c r="K507" s="79" t="s">
        <v>3980</v>
      </c>
      <c r="L507" s="87">
        <v>2121756.48</v>
      </c>
      <c r="M507" s="87">
        <v>1111385.33</v>
      </c>
      <c r="N507" s="88">
        <v>944677.53</v>
      </c>
    </row>
    <row r="508" spans="1:14" ht="180.75" customHeight="1" x14ac:dyDescent="0.25">
      <c r="A508" s="75">
        <v>505</v>
      </c>
      <c r="B508" s="60" t="s">
        <v>3244</v>
      </c>
      <c r="C508" s="79" t="s">
        <v>3242</v>
      </c>
      <c r="D508" s="79" t="s">
        <v>1907</v>
      </c>
      <c r="E508" s="60" t="s">
        <v>928</v>
      </c>
      <c r="F508" s="60" t="s">
        <v>287</v>
      </c>
      <c r="G508" s="60" t="s">
        <v>288</v>
      </c>
      <c r="H508" s="60" t="s">
        <v>1908</v>
      </c>
      <c r="I508" s="98">
        <v>41640</v>
      </c>
      <c r="J508" s="98">
        <v>43830</v>
      </c>
      <c r="K508" s="79" t="s">
        <v>3246</v>
      </c>
      <c r="L508" s="87">
        <v>3502692.59</v>
      </c>
      <c r="M508" s="87">
        <v>1098926.8999999999</v>
      </c>
      <c r="N508" s="88">
        <v>934087.86</v>
      </c>
    </row>
    <row r="509" spans="1:14" ht="142.5" customHeight="1" x14ac:dyDescent="0.25">
      <c r="A509" s="75">
        <v>506</v>
      </c>
      <c r="B509" s="60" t="s">
        <v>3245</v>
      </c>
      <c r="C509" s="79" t="s">
        <v>3243</v>
      </c>
      <c r="D509" s="79" t="s">
        <v>1982</v>
      </c>
      <c r="E509" s="60" t="s">
        <v>909</v>
      </c>
      <c r="F509" s="60" t="s">
        <v>72</v>
      </c>
      <c r="G509" s="60" t="s">
        <v>1983</v>
      </c>
      <c r="H509" s="60" t="s">
        <v>1984</v>
      </c>
      <c r="I509" s="98">
        <v>41640</v>
      </c>
      <c r="J509" s="98">
        <v>44227</v>
      </c>
      <c r="K509" s="79" t="s">
        <v>3247</v>
      </c>
      <c r="L509" s="87">
        <v>1762811.55</v>
      </c>
      <c r="M509" s="87">
        <v>1302864.33</v>
      </c>
      <c r="N509" s="88">
        <v>1042291.46</v>
      </c>
    </row>
    <row r="510" spans="1:14" ht="176.25" customHeight="1" x14ac:dyDescent="0.25">
      <c r="A510" s="75">
        <v>507</v>
      </c>
      <c r="B510" s="60" t="s">
        <v>3055</v>
      </c>
      <c r="C510" s="66" t="s">
        <v>3057</v>
      </c>
      <c r="D510" s="60" t="s">
        <v>3251</v>
      </c>
      <c r="E510" s="60" t="s">
        <v>909</v>
      </c>
      <c r="F510" s="60" t="s">
        <v>72</v>
      </c>
      <c r="G510" s="60" t="s">
        <v>1277</v>
      </c>
      <c r="H510" s="60" t="s">
        <v>1294</v>
      </c>
      <c r="I510" s="98">
        <v>41640</v>
      </c>
      <c r="J510" s="98">
        <v>44377</v>
      </c>
      <c r="K510" s="79" t="s">
        <v>3981</v>
      </c>
      <c r="L510" s="87">
        <v>19795295</v>
      </c>
      <c r="M510" s="87">
        <v>19794741.5</v>
      </c>
      <c r="N510" s="88">
        <v>3958948.3</v>
      </c>
    </row>
    <row r="511" spans="1:14" ht="60.75" customHeight="1" x14ac:dyDescent="0.25">
      <c r="A511" s="75">
        <v>508</v>
      </c>
      <c r="B511" s="60" t="s">
        <v>3056</v>
      </c>
      <c r="C511" s="66" t="s">
        <v>3058</v>
      </c>
      <c r="D511" s="60" t="s">
        <v>3252</v>
      </c>
      <c r="E511" s="60" t="s">
        <v>923</v>
      </c>
      <c r="F511" s="60" t="s">
        <v>725</v>
      </c>
      <c r="G511" s="60" t="s">
        <v>726</v>
      </c>
      <c r="H511" s="60" t="s">
        <v>1027</v>
      </c>
      <c r="I511" s="98">
        <v>41640</v>
      </c>
      <c r="J511" s="98">
        <v>43646</v>
      </c>
      <c r="K511" s="79" t="s">
        <v>3059</v>
      </c>
      <c r="L511" s="87">
        <v>24567446</v>
      </c>
      <c r="M511" s="87">
        <v>22055000</v>
      </c>
      <c r="N511" s="88">
        <v>4411000</v>
      </c>
    </row>
    <row r="512" spans="1:14" ht="57.75" customHeight="1" x14ac:dyDescent="0.25">
      <c r="A512" s="75">
        <v>509</v>
      </c>
      <c r="B512" s="60" t="s">
        <v>3092</v>
      </c>
      <c r="C512" s="66" t="s">
        <v>3071</v>
      </c>
      <c r="D512" s="66" t="s">
        <v>2022</v>
      </c>
      <c r="E512" s="60" t="s">
        <v>901</v>
      </c>
      <c r="F512" s="60" t="s">
        <v>282</v>
      </c>
      <c r="G512" s="60" t="s">
        <v>2023</v>
      </c>
      <c r="H512" s="60" t="s">
        <v>3072</v>
      </c>
      <c r="I512" s="98">
        <v>41640</v>
      </c>
      <c r="J512" s="98">
        <v>43921</v>
      </c>
      <c r="K512" s="79" t="s">
        <v>3982</v>
      </c>
      <c r="L512" s="87">
        <v>15100000</v>
      </c>
      <c r="M512" s="87">
        <v>15100000</v>
      </c>
      <c r="N512" s="88">
        <v>3020000</v>
      </c>
    </row>
    <row r="513" spans="1:14" ht="72.75" customHeight="1" x14ac:dyDescent="0.25">
      <c r="A513" s="75">
        <v>510</v>
      </c>
      <c r="B513" s="60" t="s">
        <v>3085</v>
      </c>
      <c r="C513" s="60" t="s">
        <v>3086</v>
      </c>
      <c r="D513" s="60" t="s">
        <v>3087</v>
      </c>
      <c r="E513" s="60" t="s">
        <v>896</v>
      </c>
      <c r="F513" s="60" t="s">
        <v>44</v>
      </c>
      <c r="G513" s="60" t="s">
        <v>330</v>
      </c>
      <c r="H513" s="60" t="s">
        <v>331</v>
      </c>
      <c r="I513" s="98">
        <v>41640</v>
      </c>
      <c r="J513" s="98">
        <v>44561</v>
      </c>
      <c r="K513" s="79" t="s">
        <v>3983</v>
      </c>
      <c r="L513" s="87">
        <v>20000000</v>
      </c>
      <c r="M513" s="87">
        <v>20000000</v>
      </c>
      <c r="N513" s="88">
        <v>4000000</v>
      </c>
    </row>
    <row r="514" spans="1:14" ht="72.75" customHeight="1" x14ac:dyDescent="0.25">
      <c r="A514" s="75">
        <v>511</v>
      </c>
      <c r="B514" s="60" t="s">
        <v>3124</v>
      </c>
      <c r="C514" s="74" t="s">
        <v>3151</v>
      </c>
      <c r="D514" s="74" t="s">
        <v>3164</v>
      </c>
      <c r="E514" s="74" t="s">
        <v>967</v>
      </c>
      <c r="F514" s="60" t="s">
        <v>337</v>
      </c>
      <c r="G514" s="60" t="s">
        <v>338</v>
      </c>
      <c r="H514" s="60" t="s">
        <v>1014</v>
      </c>
      <c r="I514" s="98">
        <v>41640</v>
      </c>
      <c r="J514" s="98">
        <v>44196</v>
      </c>
      <c r="K514" s="79" t="s">
        <v>3984</v>
      </c>
      <c r="L514" s="87">
        <v>2000000</v>
      </c>
      <c r="M514" s="87">
        <v>2000000</v>
      </c>
      <c r="N514" s="88">
        <v>1700000</v>
      </c>
    </row>
    <row r="515" spans="1:14" ht="86.25" customHeight="1" x14ac:dyDescent="0.25">
      <c r="A515" s="75">
        <v>512</v>
      </c>
      <c r="B515" s="60" t="s">
        <v>3125</v>
      </c>
      <c r="C515" s="74" t="s">
        <v>3152</v>
      </c>
      <c r="D515" s="74" t="s">
        <v>1914</v>
      </c>
      <c r="E515" s="74" t="s">
        <v>1757</v>
      </c>
      <c r="F515" s="60" t="s">
        <v>789</v>
      </c>
      <c r="G515" s="60" t="s">
        <v>790</v>
      </c>
      <c r="H515" s="60" t="s">
        <v>1915</v>
      </c>
      <c r="I515" s="98">
        <v>41640</v>
      </c>
      <c r="J515" s="98">
        <v>44377</v>
      </c>
      <c r="K515" s="79" t="s">
        <v>3985</v>
      </c>
      <c r="L515" s="87">
        <v>2784788.23</v>
      </c>
      <c r="M515" s="87">
        <v>2000000</v>
      </c>
      <c r="N515" s="88">
        <v>1700000</v>
      </c>
    </row>
    <row r="516" spans="1:14" ht="72.75" customHeight="1" x14ac:dyDescent="0.25">
      <c r="A516" s="75">
        <v>513</v>
      </c>
      <c r="B516" s="60" t="s">
        <v>3126</v>
      </c>
      <c r="C516" s="74" t="s">
        <v>3153</v>
      </c>
      <c r="D516" s="74" t="s">
        <v>3165</v>
      </c>
      <c r="E516" s="74" t="s">
        <v>948</v>
      </c>
      <c r="F516" s="60" t="s">
        <v>3173</v>
      </c>
      <c r="G516" s="60" t="s">
        <v>3177</v>
      </c>
      <c r="H516" s="60" t="s">
        <v>3178</v>
      </c>
      <c r="I516" s="98">
        <v>41640</v>
      </c>
      <c r="J516" s="98">
        <v>44253</v>
      </c>
      <c r="K516" s="79" t="s">
        <v>3986</v>
      </c>
      <c r="L516" s="87">
        <v>2008262.38</v>
      </c>
      <c r="M516" s="87">
        <v>2000000</v>
      </c>
      <c r="N516" s="88">
        <v>1700000</v>
      </c>
    </row>
    <row r="517" spans="1:14" ht="72.75" customHeight="1" x14ac:dyDescent="0.25">
      <c r="A517" s="75">
        <v>514</v>
      </c>
      <c r="B517" s="60" t="s">
        <v>3127</v>
      </c>
      <c r="C517" s="74" t="s">
        <v>3154</v>
      </c>
      <c r="D517" s="74" t="s">
        <v>3166</v>
      </c>
      <c r="E517" s="74" t="s">
        <v>969</v>
      </c>
      <c r="F517" s="60" t="s">
        <v>529</v>
      </c>
      <c r="G517" s="60" t="s">
        <v>3180</v>
      </c>
      <c r="H517" s="60" t="s">
        <v>3179</v>
      </c>
      <c r="I517" s="98">
        <v>41640</v>
      </c>
      <c r="J517" s="98">
        <v>44135</v>
      </c>
      <c r="K517" s="79" t="s">
        <v>3987</v>
      </c>
      <c r="L517" s="87">
        <v>2210274.02</v>
      </c>
      <c r="M517" s="87">
        <v>2210274.02</v>
      </c>
      <c r="N517" s="88">
        <v>1878732.91</v>
      </c>
    </row>
    <row r="518" spans="1:14" ht="72.75" customHeight="1" x14ac:dyDescent="0.25">
      <c r="A518" s="75">
        <v>515</v>
      </c>
      <c r="B518" s="60" t="s">
        <v>3128</v>
      </c>
      <c r="C518" s="74" t="s">
        <v>3155</v>
      </c>
      <c r="D518" s="74" t="s">
        <v>3167</v>
      </c>
      <c r="E518" s="74" t="s">
        <v>909</v>
      </c>
      <c r="F518" s="60" t="s">
        <v>656</v>
      </c>
      <c r="G518" s="60" t="s">
        <v>657</v>
      </c>
      <c r="H518" s="60" t="s">
        <v>658</v>
      </c>
      <c r="I518" s="98">
        <v>41640</v>
      </c>
      <c r="J518" s="98">
        <v>43708</v>
      </c>
      <c r="K518" s="79" t="s">
        <v>3988</v>
      </c>
      <c r="L518" s="87">
        <v>2001035.07</v>
      </c>
      <c r="M518" s="87">
        <v>1992734.07</v>
      </c>
      <c r="N518" s="88">
        <v>1594187.25</v>
      </c>
    </row>
    <row r="519" spans="1:14" ht="72.75" customHeight="1" x14ac:dyDescent="0.25">
      <c r="A519" s="75">
        <v>516</v>
      </c>
      <c r="B519" s="60" t="s">
        <v>3129</v>
      </c>
      <c r="C519" s="74" t="s">
        <v>3156</v>
      </c>
      <c r="D519" s="74" t="s">
        <v>3168</v>
      </c>
      <c r="E519" s="74" t="s">
        <v>928</v>
      </c>
      <c r="F519" s="60" t="s">
        <v>287</v>
      </c>
      <c r="G519" s="60" t="s">
        <v>340</v>
      </c>
      <c r="H519" s="60" t="s">
        <v>1170</v>
      </c>
      <c r="I519" s="98">
        <v>41640</v>
      </c>
      <c r="J519" s="98">
        <v>44227</v>
      </c>
      <c r="K519" s="79" t="s">
        <v>3989</v>
      </c>
      <c r="L519" s="87">
        <v>6552771.96</v>
      </c>
      <c r="M519" s="87">
        <v>6191238.0599999996</v>
      </c>
      <c r="N519" s="88">
        <v>1238247.6100000001</v>
      </c>
    </row>
    <row r="520" spans="1:14" ht="72.75" customHeight="1" x14ac:dyDescent="0.25">
      <c r="A520" s="75">
        <v>517</v>
      </c>
      <c r="B520" s="60" t="s">
        <v>3130</v>
      </c>
      <c r="C520" s="74" t="s">
        <v>3174</v>
      </c>
      <c r="D520" s="74" t="s">
        <v>3169</v>
      </c>
      <c r="E520" s="74" t="s">
        <v>923</v>
      </c>
      <c r="F520" s="60" t="s">
        <v>884</v>
      </c>
      <c r="G520" s="60" t="s">
        <v>1186</v>
      </c>
      <c r="H520" s="60" t="s">
        <v>1187</v>
      </c>
      <c r="I520" s="98">
        <v>41640</v>
      </c>
      <c r="J520" s="98">
        <v>43966</v>
      </c>
      <c r="K520" s="79" t="s">
        <v>3990</v>
      </c>
      <c r="L520" s="87">
        <v>6921275.3799999999</v>
      </c>
      <c r="M520" s="87">
        <v>6920544.0300000003</v>
      </c>
      <c r="N520" s="88">
        <v>1384108.8</v>
      </c>
    </row>
    <row r="521" spans="1:14" ht="72.75" customHeight="1" x14ac:dyDescent="0.25">
      <c r="A521" s="75">
        <v>518</v>
      </c>
      <c r="B521" s="60" t="s">
        <v>3131</v>
      </c>
      <c r="C521" s="74" t="s">
        <v>3157</v>
      </c>
      <c r="D521" s="74" t="s">
        <v>3169</v>
      </c>
      <c r="E521" s="74" t="s">
        <v>923</v>
      </c>
      <c r="F521" s="60" t="s">
        <v>884</v>
      </c>
      <c r="G521" s="60" t="s">
        <v>1186</v>
      </c>
      <c r="H521" s="60" t="s">
        <v>1187</v>
      </c>
      <c r="I521" s="98">
        <v>41640</v>
      </c>
      <c r="J521" s="98">
        <v>43799</v>
      </c>
      <c r="K521" s="79" t="s">
        <v>3991</v>
      </c>
      <c r="L521" s="87">
        <v>45530746.799999997</v>
      </c>
      <c r="M521" s="87">
        <v>45454418.439999998</v>
      </c>
      <c r="N521" s="88">
        <v>9090883.6799999997</v>
      </c>
    </row>
    <row r="522" spans="1:14" ht="72.75" customHeight="1" x14ac:dyDescent="0.25">
      <c r="A522" s="75">
        <v>519</v>
      </c>
      <c r="B522" s="60" t="s">
        <v>3132</v>
      </c>
      <c r="C522" s="74" t="s">
        <v>3037</v>
      </c>
      <c r="D522" s="74" t="s">
        <v>1832</v>
      </c>
      <c r="E522" s="74" t="s">
        <v>933</v>
      </c>
      <c r="F522" s="60" t="s">
        <v>257</v>
      </c>
      <c r="G522" s="60" t="s">
        <v>795</v>
      </c>
      <c r="H522" s="60" t="s">
        <v>1833</v>
      </c>
      <c r="I522" s="98">
        <v>41640</v>
      </c>
      <c r="J522" s="98">
        <v>44500</v>
      </c>
      <c r="K522" s="79" t="s">
        <v>3992</v>
      </c>
      <c r="L522" s="87">
        <v>3000000</v>
      </c>
      <c r="M522" s="87">
        <v>3000000</v>
      </c>
      <c r="N522" s="88">
        <v>2072485.42</v>
      </c>
    </row>
    <row r="523" spans="1:14" ht="72.75" customHeight="1" x14ac:dyDescent="0.25">
      <c r="A523" s="75">
        <v>520</v>
      </c>
      <c r="B523" s="60" t="s">
        <v>3133</v>
      </c>
      <c r="C523" s="74" t="s">
        <v>3158</v>
      </c>
      <c r="D523" s="74" t="s">
        <v>1280</v>
      </c>
      <c r="E523" s="74" t="s">
        <v>909</v>
      </c>
      <c r="F523" s="60" t="s">
        <v>72</v>
      </c>
      <c r="G523" s="60" t="s">
        <v>691</v>
      </c>
      <c r="H523" s="60" t="s">
        <v>1820</v>
      </c>
      <c r="I523" s="98">
        <v>41640</v>
      </c>
      <c r="J523" s="98">
        <v>43951</v>
      </c>
      <c r="K523" s="79" t="s">
        <v>3993</v>
      </c>
      <c r="L523" s="87">
        <v>10002400</v>
      </c>
      <c r="M523" s="87">
        <v>10000000</v>
      </c>
      <c r="N523" s="88">
        <v>2000000</v>
      </c>
    </row>
    <row r="524" spans="1:14" ht="72.75" customHeight="1" x14ac:dyDescent="0.25">
      <c r="A524" s="75">
        <v>521</v>
      </c>
      <c r="B524" s="60" t="s">
        <v>3134</v>
      </c>
      <c r="C524" s="74" t="s">
        <v>3159</v>
      </c>
      <c r="D524" s="74" t="s">
        <v>3170</v>
      </c>
      <c r="E524" s="74" t="s">
        <v>909</v>
      </c>
      <c r="F524" s="60" t="s">
        <v>72</v>
      </c>
      <c r="G524" s="60" t="s">
        <v>3181</v>
      </c>
      <c r="H524" s="60" t="s">
        <v>736</v>
      </c>
      <c r="I524" s="98">
        <v>41640</v>
      </c>
      <c r="J524" s="98">
        <v>44408</v>
      </c>
      <c r="K524" s="79" t="s">
        <v>3994</v>
      </c>
      <c r="L524" s="87">
        <v>11090288.539999999</v>
      </c>
      <c r="M524" s="87">
        <v>11034745.84</v>
      </c>
      <c r="N524" s="88">
        <v>2624145.13</v>
      </c>
    </row>
    <row r="525" spans="1:14" ht="72.75" customHeight="1" x14ac:dyDescent="0.25">
      <c r="A525" s="75">
        <v>522</v>
      </c>
      <c r="B525" s="60" t="s">
        <v>3135</v>
      </c>
      <c r="C525" s="74" t="s">
        <v>3160</v>
      </c>
      <c r="D525" s="74" t="s">
        <v>3171</v>
      </c>
      <c r="E525" s="74" t="s">
        <v>909</v>
      </c>
      <c r="F525" s="60" t="s">
        <v>72</v>
      </c>
      <c r="G525" s="60" t="s">
        <v>666</v>
      </c>
      <c r="H525" s="60" t="s">
        <v>3182</v>
      </c>
      <c r="I525" s="98">
        <v>41640</v>
      </c>
      <c r="J525" s="98">
        <v>44043</v>
      </c>
      <c r="K525" s="79" t="s">
        <v>3995</v>
      </c>
      <c r="L525" s="87">
        <v>21250000</v>
      </c>
      <c r="M525" s="87">
        <v>21065500</v>
      </c>
      <c r="N525" s="88">
        <v>4213100</v>
      </c>
    </row>
    <row r="526" spans="1:14" ht="72.75" customHeight="1" x14ac:dyDescent="0.25">
      <c r="A526" s="75">
        <v>523</v>
      </c>
      <c r="B526" s="60" t="s">
        <v>3136</v>
      </c>
      <c r="C526" s="74" t="s">
        <v>3161</v>
      </c>
      <c r="D526" s="74" t="s">
        <v>1954</v>
      </c>
      <c r="E526" s="74" t="s">
        <v>906</v>
      </c>
      <c r="F526" s="60" t="s">
        <v>246</v>
      </c>
      <c r="G526" s="60" t="s">
        <v>700</v>
      </c>
      <c r="H526" s="60" t="s">
        <v>701</v>
      </c>
      <c r="I526" s="98">
        <v>41640</v>
      </c>
      <c r="J526" s="98">
        <v>44347</v>
      </c>
      <c r="K526" s="79" t="s">
        <v>3996</v>
      </c>
      <c r="L526" s="87">
        <v>19003460.16</v>
      </c>
      <c r="M526" s="87">
        <v>19000000</v>
      </c>
      <c r="N526" s="88">
        <v>3800000</v>
      </c>
    </row>
    <row r="527" spans="1:14" ht="72.75" customHeight="1" x14ac:dyDescent="0.25">
      <c r="A527" s="75">
        <v>524</v>
      </c>
      <c r="B527" s="60" t="s">
        <v>3137</v>
      </c>
      <c r="C527" s="74" t="s">
        <v>3162</v>
      </c>
      <c r="D527" s="74" t="s">
        <v>3172</v>
      </c>
      <c r="E527" s="74" t="s">
        <v>906</v>
      </c>
      <c r="F527" s="60" t="s">
        <v>3175</v>
      </c>
      <c r="G527" s="60" t="s">
        <v>3183</v>
      </c>
      <c r="H527" s="60" t="s">
        <v>3184</v>
      </c>
      <c r="I527" s="98">
        <v>41640</v>
      </c>
      <c r="J527" s="98">
        <v>44176</v>
      </c>
      <c r="K527" s="79" t="s">
        <v>3997</v>
      </c>
      <c r="L527" s="87">
        <v>2244598.31</v>
      </c>
      <c r="M527" s="87">
        <v>1560257</v>
      </c>
      <c r="N527" s="88">
        <v>1326218.45</v>
      </c>
    </row>
    <row r="528" spans="1:14" ht="96" customHeight="1" x14ac:dyDescent="0.25">
      <c r="A528" s="75">
        <v>525</v>
      </c>
      <c r="B528" s="60" t="s">
        <v>3138</v>
      </c>
      <c r="C528" s="74" t="s">
        <v>3176</v>
      </c>
      <c r="D528" s="74" t="s">
        <v>1773</v>
      </c>
      <c r="E528" s="74" t="s">
        <v>930</v>
      </c>
      <c r="F528" s="60" t="s">
        <v>151</v>
      </c>
      <c r="G528" s="60" t="s">
        <v>1774</v>
      </c>
      <c r="H528" s="60" t="s">
        <v>3185</v>
      </c>
      <c r="I528" s="98">
        <v>41640</v>
      </c>
      <c r="J528" s="98">
        <v>44469</v>
      </c>
      <c r="K528" s="79" t="s">
        <v>3998</v>
      </c>
      <c r="L528" s="87">
        <v>5359046.6500000004</v>
      </c>
      <c r="M528" s="87">
        <v>4200000</v>
      </c>
      <c r="N528" s="88">
        <v>840000</v>
      </c>
    </row>
    <row r="529" spans="1:14" ht="72.75" customHeight="1" x14ac:dyDescent="0.25">
      <c r="A529" s="75">
        <v>526</v>
      </c>
      <c r="B529" s="60" t="s">
        <v>3139</v>
      </c>
      <c r="C529" s="74" t="s">
        <v>3163</v>
      </c>
      <c r="D529" s="74" t="s">
        <v>1964</v>
      </c>
      <c r="E529" s="74" t="s">
        <v>930</v>
      </c>
      <c r="F529" s="60" t="s">
        <v>151</v>
      </c>
      <c r="G529" s="60" t="s">
        <v>1965</v>
      </c>
      <c r="H529" s="60" t="s">
        <v>1966</v>
      </c>
      <c r="I529" s="98">
        <v>41640</v>
      </c>
      <c r="J529" s="98">
        <v>44012</v>
      </c>
      <c r="K529" s="79" t="s">
        <v>3999</v>
      </c>
      <c r="L529" s="87">
        <v>2514151</v>
      </c>
      <c r="M529" s="87">
        <v>2514151</v>
      </c>
      <c r="N529" s="88">
        <v>2137028.35</v>
      </c>
    </row>
    <row r="530" spans="1:14" ht="72.75" customHeight="1" x14ac:dyDescent="0.25">
      <c r="A530" s="75">
        <v>527</v>
      </c>
      <c r="B530" s="78" t="s">
        <v>3068</v>
      </c>
      <c r="C530" s="66" t="s">
        <v>3069</v>
      </c>
      <c r="D530" s="66" t="s">
        <v>1195</v>
      </c>
      <c r="E530" s="60" t="s">
        <v>909</v>
      </c>
      <c r="F530" s="60" t="s">
        <v>72</v>
      </c>
      <c r="G530" s="60" t="s">
        <v>100</v>
      </c>
      <c r="H530" s="60" t="s">
        <v>101</v>
      </c>
      <c r="I530" s="98">
        <v>41640</v>
      </c>
      <c r="J530" s="98">
        <v>44043</v>
      </c>
      <c r="K530" s="79" t="s">
        <v>3070</v>
      </c>
      <c r="L530" s="87">
        <v>1999914.28</v>
      </c>
      <c r="M530" s="87">
        <v>1999914.28</v>
      </c>
      <c r="N530" s="88">
        <v>1599931.42</v>
      </c>
    </row>
    <row r="531" spans="1:14" ht="72.75" customHeight="1" x14ac:dyDescent="0.25">
      <c r="A531" s="75">
        <v>528</v>
      </c>
      <c r="B531" s="78" t="s">
        <v>3140</v>
      </c>
      <c r="C531" s="76" t="s">
        <v>3187</v>
      </c>
      <c r="D531" s="76" t="s">
        <v>2013</v>
      </c>
      <c r="E531" s="76" t="s">
        <v>906</v>
      </c>
      <c r="F531" s="76" t="s">
        <v>246</v>
      </c>
      <c r="G531" s="76" t="s">
        <v>2014</v>
      </c>
      <c r="H531" s="76" t="s">
        <v>2015</v>
      </c>
      <c r="I531" s="98">
        <v>41640</v>
      </c>
      <c r="J531" s="98">
        <v>44377</v>
      </c>
      <c r="K531" s="79" t="s">
        <v>4000</v>
      </c>
      <c r="L531" s="87">
        <v>4716656.92</v>
      </c>
      <c r="M531" s="87">
        <v>2977481.09</v>
      </c>
      <c r="N531" s="88">
        <v>2530858.92</v>
      </c>
    </row>
    <row r="532" spans="1:14" ht="72.75" customHeight="1" x14ac:dyDescent="0.25">
      <c r="A532" s="75">
        <v>529</v>
      </c>
      <c r="B532" s="78" t="s">
        <v>3141</v>
      </c>
      <c r="C532" s="76" t="s">
        <v>3188</v>
      </c>
      <c r="D532" s="76" t="s">
        <v>3189</v>
      </c>
      <c r="E532" s="76" t="s">
        <v>969</v>
      </c>
      <c r="F532" s="76" t="s">
        <v>3190</v>
      </c>
      <c r="G532" s="76" t="s">
        <v>3199</v>
      </c>
      <c r="H532" s="76" t="s">
        <v>3200</v>
      </c>
      <c r="I532" s="98">
        <v>41640</v>
      </c>
      <c r="J532" s="98">
        <v>44012</v>
      </c>
      <c r="K532" s="79" t="s">
        <v>4001</v>
      </c>
      <c r="L532" s="87">
        <v>1899400</v>
      </c>
      <c r="M532" s="87">
        <v>1899400</v>
      </c>
      <c r="N532" s="88">
        <v>1614490</v>
      </c>
    </row>
    <row r="533" spans="1:14" ht="72.75" customHeight="1" x14ac:dyDescent="0.25">
      <c r="A533" s="75">
        <v>530</v>
      </c>
      <c r="B533" s="78" t="s">
        <v>3142</v>
      </c>
      <c r="C533" s="76" t="s">
        <v>3191</v>
      </c>
      <c r="D533" s="76" t="s">
        <v>3192</v>
      </c>
      <c r="E533" s="76" t="s">
        <v>969</v>
      </c>
      <c r="F533" s="76" t="s">
        <v>755</v>
      </c>
      <c r="G533" s="76" t="s">
        <v>756</v>
      </c>
      <c r="H533" s="76" t="s">
        <v>2504</v>
      </c>
      <c r="I533" s="98">
        <v>41640</v>
      </c>
      <c r="J533" s="98">
        <v>43830</v>
      </c>
      <c r="K533" s="79" t="s">
        <v>4002</v>
      </c>
      <c r="L533" s="87">
        <v>4989000</v>
      </c>
      <c r="M533" s="87">
        <v>3000000</v>
      </c>
      <c r="N533" s="88">
        <v>2550000</v>
      </c>
    </row>
    <row r="534" spans="1:14" ht="72.75" customHeight="1" x14ac:dyDescent="0.25">
      <c r="A534" s="75">
        <v>531</v>
      </c>
      <c r="B534" s="78" t="s">
        <v>3143</v>
      </c>
      <c r="C534" s="76" t="s">
        <v>3038</v>
      </c>
      <c r="D534" s="76" t="s">
        <v>1378</v>
      </c>
      <c r="E534" s="76" t="s">
        <v>920</v>
      </c>
      <c r="F534" s="76" t="s">
        <v>167</v>
      </c>
      <c r="G534" s="76" t="s">
        <v>740</v>
      </c>
      <c r="H534" s="76" t="s">
        <v>741</v>
      </c>
      <c r="I534" s="98">
        <v>41640</v>
      </c>
      <c r="J534" s="98">
        <v>44469</v>
      </c>
      <c r="K534" s="79" t="s">
        <v>4003</v>
      </c>
      <c r="L534" s="87">
        <v>32150959</v>
      </c>
      <c r="M534" s="87">
        <v>32146039</v>
      </c>
      <c r="N534" s="88">
        <v>27324133.149999999</v>
      </c>
    </row>
    <row r="535" spans="1:14" ht="72.75" customHeight="1" x14ac:dyDescent="0.25">
      <c r="A535" s="75">
        <v>532</v>
      </c>
      <c r="B535" s="78" t="s">
        <v>3144</v>
      </c>
      <c r="C535" s="76" t="s">
        <v>3193</v>
      </c>
      <c r="D535" s="76" t="s">
        <v>1267</v>
      </c>
      <c r="E535" s="76" t="s">
        <v>969</v>
      </c>
      <c r="F535" s="76" t="s">
        <v>163</v>
      </c>
      <c r="G535" s="76" t="s">
        <v>838</v>
      </c>
      <c r="H535" s="76" t="s">
        <v>1293</v>
      </c>
      <c r="I535" s="98">
        <v>41640</v>
      </c>
      <c r="J535" s="98">
        <v>43951</v>
      </c>
      <c r="K535" s="79" t="s">
        <v>4004</v>
      </c>
      <c r="L535" s="87">
        <v>4373293.9000000004</v>
      </c>
      <c r="M535" s="87">
        <v>4363642.58</v>
      </c>
      <c r="N535" s="88">
        <v>3709096.19</v>
      </c>
    </row>
    <row r="536" spans="1:14" ht="72.75" customHeight="1" x14ac:dyDescent="0.25">
      <c r="A536" s="75">
        <v>533</v>
      </c>
      <c r="B536" s="78" t="s">
        <v>3145</v>
      </c>
      <c r="C536" s="76" t="s">
        <v>3194</v>
      </c>
      <c r="D536" s="76" t="s">
        <v>1378</v>
      </c>
      <c r="E536" s="76" t="s">
        <v>920</v>
      </c>
      <c r="F536" s="76" t="s">
        <v>167</v>
      </c>
      <c r="G536" s="76" t="s">
        <v>740</v>
      </c>
      <c r="H536" s="76" t="s">
        <v>741</v>
      </c>
      <c r="I536" s="98">
        <v>41640</v>
      </c>
      <c r="J536" s="98">
        <v>44439</v>
      </c>
      <c r="K536" s="79" t="s">
        <v>3202</v>
      </c>
      <c r="L536" s="87">
        <v>29499920</v>
      </c>
      <c r="M536" s="87">
        <v>29495000</v>
      </c>
      <c r="N536" s="88">
        <v>25070750</v>
      </c>
    </row>
    <row r="537" spans="1:14" ht="72.75" customHeight="1" x14ac:dyDescent="0.25">
      <c r="A537" s="75">
        <v>534</v>
      </c>
      <c r="B537" s="78" t="s">
        <v>3146</v>
      </c>
      <c r="C537" s="76" t="s">
        <v>3061</v>
      </c>
      <c r="D537" s="76" t="s">
        <v>2532</v>
      </c>
      <c r="E537" s="76" t="s">
        <v>901</v>
      </c>
      <c r="F537" s="76" t="s">
        <v>282</v>
      </c>
      <c r="G537" s="76" t="s">
        <v>2533</v>
      </c>
      <c r="H537" s="76" t="s">
        <v>2534</v>
      </c>
      <c r="I537" s="98">
        <v>41640</v>
      </c>
      <c r="J537" s="98">
        <v>43982</v>
      </c>
      <c r="K537" s="79" t="s">
        <v>3203</v>
      </c>
      <c r="L537" s="87">
        <v>1059809.1100000001</v>
      </c>
      <c r="M537" s="87">
        <v>1000000</v>
      </c>
      <c r="N537" s="88">
        <v>850000</v>
      </c>
    </row>
    <row r="538" spans="1:14" ht="72.75" customHeight="1" x14ac:dyDescent="0.25">
      <c r="A538" s="75">
        <v>535</v>
      </c>
      <c r="B538" s="60" t="s">
        <v>3147</v>
      </c>
      <c r="C538" s="76" t="s">
        <v>3195</v>
      </c>
      <c r="D538" s="76" t="s">
        <v>3196</v>
      </c>
      <c r="E538" s="76" t="s">
        <v>969</v>
      </c>
      <c r="F538" s="76" t="s">
        <v>163</v>
      </c>
      <c r="G538" s="76" t="s">
        <v>879</v>
      </c>
      <c r="H538" s="76" t="s">
        <v>3201</v>
      </c>
      <c r="I538" s="98">
        <v>41640</v>
      </c>
      <c r="J538" s="98">
        <v>44469</v>
      </c>
      <c r="K538" s="79" t="s">
        <v>3204</v>
      </c>
      <c r="L538" s="87">
        <v>1000000</v>
      </c>
      <c r="M538" s="87">
        <v>1000000</v>
      </c>
      <c r="N538" s="88">
        <v>850000</v>
      </c>
    </row>
    <row r="539" spans="1:14" ht="72.75" customHeight="1" x14ac:dyDescent="0.25">
      <c r="A539" s="75">
        <v>536</v>
      </c>
      <c r="B539" s="60" t="s">
        <v>3148</v>
      </c>
      <c r="C539" s="76" t="s">
        <v>3089</v>
      </c>
      <c r="D539" s="76" t="s">
        <v>3197</v>
      </c>
      <c r="E539" s="76" t="s">
        <v>969</v>
      </c>
      <c r="F539" s="76" t="s">
        <v>163</v>
      </c>
      <c r="G539" s="76" t="s">
        <v>375</v>
      </c>
      <c r="H539" s="76" t="s">
        <v>1302</v>
      </c>
      <c r="I539" s="98">
        <v>41640</v>
      </c>
      <c r="J539" s="98">
        <v>44561</v>
      </c>
      <c r="K539" s="79" t="s">
        <v>3205</v>
      </c>
      <c r="L539" s="87">
        <v>21998228.559999999</v>
      </c>
      <c r="M539" s="87">
        <v>21995153.559999999</v>
      </c>
      <c r="N539" s="88">
        <v>3299273.03</v>
      </c>
    </row>
    <row r="540" spans="1:14" ht="72.75" customHeight="1" x14ac:dyDescent="0.25">
      <c r="A540" s="75">
        <v>537</v>
      </c>
      <c r="B540" s="60" t="s">
        <v>3149</v>
      </c>
      <c r="C540" s="76" t="s">
        <v>3088</v>
      </c>
      <c r="D540" s="76" t="s">
        <v>1280</v>
      </c>
      <c r="E540" s="76" t="s">
        <v>909</v>
      </c>
      <c r="F540" s="76" t="s">
        <v>72</v>
      </c>
      <c r="G540" s="76" t="s">
        <v>691</v>
      </c>
      <c r="H540" s="76" t="s">
        <v>1820</v>
      </c>
      <c r="I540" s="98">
        <v>41640</v>
      </c>
      <c r="J540" s="98">
        <v>44377</v>
      </c>
      <c r="K540" s="79" t="s">
        <v>3206</v>
      </c>
      <c r="L540" s="87">
        <v>5002400</v>
      </c>
      <c r="M540" s="87">
        <v>5000000</v>
      </c>
      <c r="N540" s="88">
        <v>4000000</v>
      </c>
    </row>
    <row r="541" spans="1:14" ht="72.75" customHeight="1" x14ac:dyDescent="0.25">
      <c r="A541" s="75">
        <v>538</v>
      </c>
      <c r="B541" s="60" t="s">
        <v>3150</v>
      </c>
      <c r="C541" s="76" t="s">
        <v>3090</v>
      </c>
      <c r="D541" s="76" t="s">
        <v>3164</v>
      </c>
      <c r="E541" s="76" t="s">
        <v>967</v>
      </c>
      <c r="F541" s="76" t="s">
        <v>337</v>
      </c>
      <c r="G541" s="76" t="s">
        <v>338</v>
      </c>
      <c r="H541" s="76" t="s">
        <v>1014</v>
      </c>
      <c r="I541" s="98">
        <v>41640</v>
      </c>
      <c r="J541" s="98">
        <v>44408</v>
      </c>
      <c r="K541" s="79" t="s">
        <v>4005</v>
      </c>
      <c r="L541" s="87">
        <v>12314072.91</v>
      </c>
      <c r="M541" s="87">
        <v>12000000</v>
      </c>
      <c r="N541" s="88">
        <v>1800000</v>
      </c>
    </row>
    <row r="542" spans="1:14" ht="72.75" customHeight="1" x14ac:dyDescent="0.25">
      <c r="A542" s="75">
        <v>539</v>
      </c>
      <c r="B542" s="60" t="s">
        <v>3221</v>
      </c>
      <c r="C542" s="79" t="s">
        <v>3220</v>
      </c>
      <c r="D542" s="79" t="s">
        <v>775</v>
      </c>
      <c r="E542" s="79" t="s">
        <v>930</v>
      </c>
      <c r="F542" s="79" t="s">
        <v>151</v>
      </c>
      <c r="G542" s="79" t="s">
        <v>776</v>
      </c>
      <c r="H542" s="79" t="s">
        <v>777</v>
      </c>
      <c r="I542" s="98">
        <v>41640</v>
      </c>
      <c r="J542" s="98">
        <v>44439</v>
      </c>
      <c r="K542" s="79" t="s">
        <v>3222</v>
      </c>
      <c r="L542" s="87">
        <v>9625500</v>
      </c>
      <c r="M542" s="87">
        <v>7983339.75</v>
      </c>
      <c r="N542" s="88">
        <v>1197500.96</v>
      </c>
    </row>
    <row r="543" spans="1:14" ht="72.75" customHeight="1" x14ac:dyDescent="0.25">
      <c r="A543" s="75">
        <v>540</v>
      </c>
      <c r="B543" s="81" t="s">
        <v>3186</v>
      </c>
      <c r="C543" s="82" t="s">
        <v>3198</v>
      </c>
      <c r="D543" s="82" t="s">
        <v>1877</v>
      </c>
      <c r="E543" s="82" t="s">
        <v>896</v>
      </c>
      <c r="F543" s="82" t="s">
        <v>44</v>
      </c>
      <c r="G543" s="82" t="s">
        <v>1878</v>
      </c>
      <c r="H543" s="82" t="s">
        <v>1879</v>
      </c>
      <c r="I543" s="98">
        <v>41640</v>
      </c>
      <c r="J543" s="98">
        <v>44196</v>
      </c>
      <c r="K543" s="79" t="s">
        <v>3207</v>
      </c>
      <c r="L543" s="87">
        <v>4080500</v>
      </c>
      <c r="M543" s="87">
        <v>4080500</v>
      </c>
      <c r="N543" s="88">
        <v>3468425</v>
      </c>
    </row>
    <row r="544" spans="1:14" ht="72.75" customHeight="1" x14ac:dyDescent="0.25">
      <c r="A544" s="75">
        <v>541</v>
      </c>
      <c r="B544" s="78" t="s">
        <v>3235</v>
      </c>
      <c r="C544" s="83" t="s">
        <v>3223</v>
      </c>
      <c r="D544" s="57" t="s">
        <v>3229</v>
      </c>
      <c r="E544" s="84" t="s">
        <v>909</v>
      </c>
      <c r="F544" s="84" t="s">
        <v>72</v>
      </c>
      <c r="G544" s="84" t="s">
        <v>3231</v>
      </c>
      <c r="H544" s="84" t="s">
        <v>3232</v>
      </c>
      <c r="I544" s="98">
        <v>43862</v>
      </c>
      <c r="J544" s="98">
        <v>44119</v>
      </c>
      <c r="K544" s="79" t="s">
        <v>4006</v>
      </c>
      <c r="L544" s="87">
        <v>215000000</v>
      </c>
      <c r="M544" s="87">
        <v>215000000</v>
      </c>
      <c r="N544" s="88">
        <v>182078125</v>
      </c>
    </row>
    <row r="545" spans="1:14" ht="72.75" customHeight="1" x14ac:dyDescent="0.25">
      <c r="A545" s="75">
        <v>542</v>
      </c>
      <c r="B545" s="78" t="s">
        <v>3236</v>
      </c>
      <c r="C545" s="85" t="s">
        <v>3224</v>
      </c>
      <c r="D545" s="57" t="s">
        <v>3229</v>
      </c>
      <c r="E545" s="84" t="s">
        <v>909</v>
      </c>
      <c r="F545" s="84" t="s">
        <v>72</v>
      </c>
      <c r="G545" s="84" t="s">
        <v>3231</v>
      </c>
      <c r="H545" s="84" t="s">
        <v>3232</v>
      </c>
      <c r="I545" s="98">
        <v>43862</v>
      </c>
      <c r="J545" s="98">
        <v>44408</v>
      </c>
      <c r="K545" s="79" t="s">
        <v>4007</v>
      </c>
      <c r="L545" s="87">
        <v>42700000</v>
      </c>
      <c r="M545" s="87">
        <v>42700000</v>
      </c>
      <c r="N545" s="88">
        <v>36161562.5</v>
      </c>
    </row>
    <row r="546" spans="1:14" ht="72.75" customHeight="1" x14ac:dyDescent="0.25">
      <c r="A546" s="75">
        <v>543</v>
      </c>
      <c r="B546" s="78" t="s">
        <v>3237</v>
      </c>
      <c r="C546" s="85" t="s">
        <v>3225</v>
      </c>
      <c r="D546" s="57" t="s">
        <v>3229</v>
      </c>
      <c r="E546" s="84" t="s">
        <v>909</v>
      </c>
      <c r="F546" s="84" t="s">
        <v>72</v>
      </c>
      <c r="G546" s="84" t="s">
        <v>3231</v>
      </c>
      <c r="H546" s="84" t="s">
        <v>3232</v>
      </c>
      <c r="I546" s="98">
        <v>43862</v>
      </c>
      <c r="J546" s="98">
        <v>44104</v>
      </c>
      <c r="K546" s="79" t="s">
        <v>4008</v>
      </c>
      <c r="L546" s="87">
        <v>22999934.91</v>
      </c>
      <c r="M546" s="87">
        <v>22999934.91</v>
      </c>
      <c r="N546" s="88">
        <v>18399947.920000002</v>
      </c>
    </row>
    <row r="547" spans="1:14" ht="72.75" customHeight="1" x14ac:dyDescent="0.25">
      <c r="A547" s="75">
        <v>544</v>
      </c>
      <c r="B547" s="78" t="s">
        <v>3238</v>
      </c>
      <c r="C547" s="85" t="s">
        <v>3226</v>
      </c>
      <c r="D547" s="57" t="s">
        <v>3229</v>
      </c>
      <c r="E547" s="84" t="s">
        <v>909</v>
      </c>
      <c r="F547" s="84" t="s">
        <v>72</v>
      </c>
      <c r="G547" s="84" t="s">
        <v>3231</v>
      </c>
      <c r="H547" s="84" t="s">
        <v>3232</v>
      </c>
      <c r="I547" s="98">
        <v>43862</v>
      </c>
      <c r="J547" s="98">
        <v>44104</v>
      </c>
      <c r="K547" s="79" t="s">
        <v>4009</v>
      </c>
      <c r="L547" s="87">
        <v>215000000</v>
      </c>
      <c r="M547" s="87">
        <v>215000000</v>
      </c>
      <c r="N547" s="88">
        <v>182078125</v>
      </c>
    </row>
    <row r="548" spans="1:14" ht="72.75" customHeight="1" x14ac:dyDescent="0.25">
      <c r="A548" s="75">
        <v>545</v>
      </c>
      <c r="B548" s="78" t="s">
        <v>3239</v>
      </c>
      <c r="C548" s="85" t="s">
        <v>3227</v>
      </c>
      <c r="D548" s="57" t="s">
        <v>3229</v>
      </c>
      <c r="E548" s="84" t="s">
        <v>909</v>
      </c>
      <c r="F548" s="84" t="s">
        <v>72</v>
      </c>
      <c r="G548" s="84" t="s">
        <v>3231</v>
      </c>
      <c r="H548" s="84" t="s">
        <v>3232</v>
      </c>
      <c r="I548" s="98">
        <v>43862</v>
      </c>
      <c r="J548" s="98">
        <v>44104</v>
      </c>
      <c r="K548" s="79" t="s">
        <v>4010</v>
      </c>
      <c r="L548" s="87">
        <v>55000000</v>
      </c>
      <c r="M548" s="87">
        <v>55000000</v>
      </c>
      <c r="N548" s="88">
        <v>46578125</v>
      </c>
    </row>
    <row r="549" spans="1:14" ht="72.75" customHeight="1" x14ac:dyDescent="0.25">
      <c r="A549" s="75">
        <v>546</v>
      </c>
      <c r="B549" s="78" t="s">
        <v>3240</v>
      </c>
      <c r="C549" s="57" t="s">
        <v>3228</v>
      </c>
      <c r="D549" s="57" t="s">
        <v>3230</v>
      </c>
      <c r="E549" s="84" t="s">
        <v>909</v>
      </c>
      <c r="F549" s="84" t="s">
        <v>72</v>
      </c>
      <c r="G549" s="84" t="s">
        <v>3234</v>
      </c>
      <c r="H549" s="84" t="s">
        <v>3233</v>
      </c>
      <c r="I549" s="98">
        <v>43862</v>
      </c>
      <c r="J549" s="98">
        <v>44165</v>
      </c>
      <c r="K549" s="79" t="s">
        <v>4011</v>
      </c>
      <c r="L549" s="87">
        <v>100000000</v>
      </c>
      <c r="M549" s="87">
        <v>100000000</v>
      </c>
      <c r="N549" s="88">
        <v>84687500</v>
      </c>
    </row>
    <row r="550" spans="1:14" ht="72.75" customHeight="1" x14ac:dyDescent="0.25">
      <c r="A550" s="75">
        <v>547</v>
      </c>
      <c r="B550" s="78" t="s">
        <v>3370</v>
      </c>
      <c r="C550" s="57" t="s">
        <v>3456</v>
      </c>
      <c r="D550" s="57" t="s">
        <v>2317</v>
      </c>
      <c r="E550" s="84" t="s">
        <v>923</v>
      </c>
      <c r="F550" s="84" t="s">
        <v>884</v>
      </c>
      <c r="G550" s="84" t="s">
        <v>885</v>
      </c>
      <c r="H550" s="84" t="s">
        <v>1895</v>
      </c>
      <c r="I550" s="98">
        <v>43862</v>
      </c>
      <c r="J550" s="98">
        <v>44347</v>
      </c>
      <c r="K550" s="79" t="s">
        <v>4012</v>
      </c>
      <c r="L550" s="87">
        <v>14268555</v>
      </c>
      <c r="M550" s="87">
        <v>14268555</v>
      </c>
      <c r="N550" s="88">
        <v>12128271.75</v>
      </c>
    </row>
    <row r="551" spans="1:14" ht="72.75" customHeight="1" x14ac:dyDescent="0.25">
      <c r="A551" s="75">
        <v>548</v>
      </c>
      <c r="B551" s="78" t="s">
        <v>3371</v>
      </c>
      <c r="C551" s="57" t="s">
        <v>3503</v>
      </c>
      <c r="D551" s="57" t="s">
        <v>3504</v>
      </c>
      <c r="E551" s="84" t="s">
        <v>923</v>
      </c>
      <c r="F551" s="84" t="s">
        <v>725</v>
      </c>
      <c r="G551" s="84" t="s">
        <v>726</v>
      </c>
      <c r="H551" s="84" t="s">
        <v>1027</v>
      </c>
      <c r="I551" s="98">
        <v>43862</v>
      </c>
      <c r="J551" s="98">
        <v>44408</v>
      </c>
      <c r="K551" s="79" t="s">
        <v>3505</v>
      </c>
      <c r="L551" s="87">
        <v>17727690.940000001</v>
      </c>
      <c r="M551" s="87">
        <v>16817662.079999998</v>
      </c>
      <c r="N551" s="88">
        <v>14295012.76</v>
      </c>
    </row>
    <row r="552" spans="1:14" ht="72.75" customHeight="1" x14ac:dyDescent="0.25">
      <c r="A552" s="75">
        <v>549</v>
      </c>
      <c r="B552" s="78" t="s">
        <v>3550</v>
      </c>
      <c r="C552" s="57" t="s">
        <v>3549</v>
      </c>
      <c r="D552" s="57" t="s">
        <v>1765</v>
      </c>
      <c r="E552" s="84" t="s">
        <v>923</v>
      </c>
      <c r="F552" s="84" t="s">
        <v>670</v>
      </c>
      <c r="G552" s="84" t="s">
        <v>671</v>
      </c>
      <c r="H552" s="84" t="s">
        <v>1766</v>
      </c>
      <c r="I552" s="98">
        <v>43862</v>
      </c>
      <c r="J552" s="98">
        <v>44561</v>
      </c>
      <c r="K552" s="79" t="s">
        <v>3300</v>
      </c>
      <c r="L552" s="87">
        <v>16997123</v>
      </c>
      <c r="M552" s="87">
        <v>16997123</v>
      </c>
      <c r="N552" s="88">
        <v>14447554.550000001</v>
      </c>
    </row>
    <row r="553" spans="1:14" ht="72.75" customHeight="1" x14ac:dyDescent="0.25">
      <c r="A553" s="75">
        <v>550</v>
      </c>
      <c r="B553" s="78" t="s">
        <v>3372</v>
      </c>
      <c r="C553" s="57" t="s">
        <v>3445</v>
      </c>
      <c r="D553" s="57" t="s">
        <v>1973</v>
      </c>
      <c r="E553" s="84" t="s">
        <v>923</v>
      </c>
      <c r="F553" s="84" t="s">
        <v>884</v>
      </c>
      <c r="G553" s="84" t="s">
        <v>1974</v>
      </c>
      <c r="H553" s="84" t="s">
        <v>1975</v>
      </c>
      <c r="I553" s="98">
        <v>43862</v>
      </c>
      <c r="J553" s="98">
        <v>44347</v>
      </c>
      <c r="K553" s="79" t="s">
        <v>3304</v>
      </c>
      <c r="L553" s="87">
        <v>13510576.800000001</v>
      </c>
      <c r="M553" s="87">
        <v>13510576.800000001</v>
      </c>
      <c r="N553" s="88">
        <v>11483990.279999999</v>
      </c>
    </row>
    <row r="554" spans="1:14" ht="72.75" customHeight="1" x14ac:dyDescent="0.25">
      <c r="A554" s="75">
        <v>551</v>
      </c>
      <c r="B554" s="78" t="s">
        <v>3552</v>
      </c>
      <c r="C554" s="57" t="s">
        <v>3551</v>
      </c>
      <c r="D554" s="57" t="s">
        <v>3553</v>
      </c>
      <c r="E554" s="84" t="s">
        <v>923</v>
      </c>
      <c r="F554" s="84" t="s">
        <v>884</v>
      </c>
      <c r="G554" s="84" t="s">
        <v>3115</v>
      </c>
      <c r="H554" s="84" t="s">
        <v>3554</v>
      </c>
      <c r="I554" s="98">
        <v>43862</v>
      </c>
      <c r="J554" s="98">
        <v>44346</v>
      </c>
      <c r="K554" s="79" t="s">
        <v>4013</v>
      </c>
      <c r="L554" s="87">
        <v>15000000</v>
      </c>
      <c r="M554" s="87">
        <v>15000000</v>
      </c>
      <c r="N554" s="88">
        <v>12750000</v>
      </c>
    </row>
    <row r="555" spans="1:14" ht="72.75" customHeight="1" x14ac:dyDescent="0.25">
      <c r="A555" s="75">
        <v>552</v>
      </c>
      <c r="B555" s="78" t="s">
        <v>3373</v>
      </c>
      <c r="C555" s="57" t="s">
        <v>3506</v>
      </c>
      <c r="D555" s="57" t="s">
        <v>3507</v>
      </c>
      <c r="E555" s="84" t="s">
        <v>171</v>
      </c>
      <c r="F555" s="84" t="s">
        <v>884</v>
      </c>
      <c r="G555" s="84" t="s">
        <v>3509</v>
      </c>
      <c r="H555" s="84" t="s">
        <v>3508</v>
      </c>
      <c r="I555" s="98">
        <v>43862</v>
      </c>
      <c r="J555" s="98">
        <v>44377</v>
      </c>
      <c r="K555" s="79" t="s">
        <v>3449</v>
      </c>
      <c r="L555" s="87">
        <v>8345200</v>
      </c>
      <c r="M555" s="87">
        <v>8345200</v>
      </c>
      <c r="N555" s="88">
        <v>7093420</v>
      </c>
    </row>
    <row r="556" spans="1:14" ht="98.25" customHeight="1" x14ac:dyDescent="0.25">
      <c r="A556" s="75">
        <v>553</v>
      </c>
      <c r="B556" s="78" t="s">
        <v>3368</v>
      </c>
      <c r="C556" s="57" t="s">
        <v>3369</v>
      </c>
      <c r="D556" s="57" t="s">
        <v>1288</v>
      </c>
      <c r="E556" s="84" t="s">
        <v>171</v>
      </c>
      <c r="F556" s="84" t="s">
        <v>670</v>
      </c>
      <c r="G556" s="84" t="s">
        <v>671</v>
      </c>
      <c r="H556" s="84" t="s">
        <v>2806</v>
      </c>
      <c r="I556" s="98">
        <v>43862</v>
      </c>
      <c r="J556" s="98">
        <v>44347</v>
      </c>
      <c r="K556" s="79" t="s">
        <v>3374</v>
      </c>
      <c r="L556" s="87">
        <v>15119961.57</v>
      </c>
      <c r="M556" s="87">
        <v>15119961.57</v>
      </c>
      <c r="N556" s="88">
        <v>12851967.33</v>
      </c>
    </row>
    <row r="557" spans="1:14" ht="70.5" customHeight="1" x14ac:dyDescent="0.25">
      <c r="A557" s="75">
        <v>554</v>
      </c>
      <c r="B557" s="89" t="s">
        <v>3934</v>
      </c>
      <c r="C557" s="79" t="s">
        <v>3935</v>
      </c>
      <c r="D557" s="79" t="s">
        <v>3966</v>
      </c>
      <c r="E557" s="79" t="s">
        <v>923</v>
      </c>
      <c r="F557" s="79" t="s">
        <v>3952</v>
      </c>
      <c r="G557" s="79" t="s">
        <v>3953</v>
      </c>
      <c r="H557" s="79" t="s">
        <v>3954</v>
      </c>
      <c r="I557" s="98">
        <v>43862</v>
      </c>
      <c r="J557" s="98">
        <v>44377</v>
      </c>
      <c r="K557" s="79" t="s">
        <v>3955</v>
      </c>
      <c r="L557" s="87">
        <v>820000</v>
      </c>
      <c r="M557" s="87">
        <v>820000</v>
      </c>
      <c r="N557" s="88">
        <v>697000</v>
      </c>
    </row>
    <row r="558" spans="1:14" ht="98.25" customHeight="1" x14ac:dyDescent="0.25">
      <c r="A558" s="75">
        <v>555</v>
      </c>
      <c r="B558" s="79" t="s">
        <v>3936</v>
      </c>
      <c r="C558" s="79" t="s">
        <v>3937</v>
      </c>
      <c r="D558" s="79" t="s">
        <v>1162</v>
      </c>
      <c r="E558" s="79" t="s">
        <v>923</v>
      </c>
      <c r="F558" s="79" t="s">
        <v>924</v>
      </c>
      <c r="G558" s="79" t="s">
        <v>925</v>
      </c>
      <c r="H558" s="79" t="s">
        <v>2577</v>
      </c>
      <c r="I558" s="98">
        <v>43862</v>
      </c>
      <c r="J558" s="98">
        <v>44377</v>
      </c>
      <c r="K558" s="79" t="s">
        <v>3956</v>
      </c>
      <c r="L558" s="87">
        <v>8235250</v>
      </c>
      <c r="M558" s="87">
        <v>8235250</v>
      </c>
      <c r="N558" s="88">
        <v>6999962.5</v>
      </c>
    </row>
    <row r="559" spans="1:14" ht="98.25" customHeight="1" x14ac:dyDescent="0.25">
      <c r="A559" s="75">
        <v>556</v>
      </c>
      <c r="B559" s="79" t="s">
        <v>3938</v>
      </c>
      <c r="C559" s="79" t="s">
        <v>3939</v>
      </c>
      <c r="D559" s="79" t="s">
        <v>1605</v>
      </c>
      <c r="E559" s="79" t="s">
        <v>923</v>
      </c>
      <c r="F559" s="79" t="s">
        <v>434</v>
      </c>
      <c r="G559" s="79" t="s">
        <v>435</v>
      </c>
      <c r="H559" s="79" t="s">
        <v>3957</v>
      </c>
      <c r="I559" s="98">
        <v>43862</v>
      </c>
      <c r="J559" s="98">
        <v>44377</v>
      </c>
      <c r="K559" s="79" t="s">
        <v>3956</v>
      </c>
      <c r="L559" s="87">
        <v>9411764.7100000009</v>
      </c>
      <c r="M559" s="87">
        <v>9411764.7100000009</v>
      </c>
      <c r="N559" s="88">
        <v>8000000</v>
      </c>
    </row>
    <row r="560" spans="1:14" ht="98.25" customHeight="1" x14ac:dyDescent="0.25">
      <c r="A560" s="75">
        <v>557</v>
      </c>
      <c r="B560" s="79" t="s">
        <v>3940</v>
      </c>
      <c r="C560" s="79" t="s">
        <v>3941</v>
      </c>
      <c r="D560" s="79" t="s">
        <v>3967</v>
      </c>
      <c r="E560" s="79" t="s">
        <v>923</v>
      </c>
      <c r="F560" s="79" t="s">
        <v>3958</v>
      </c>
      <c r="G560" s="79" t="s">
        <v>3959</v>
      </c>
      <c r="H560" s="79" t="s">
        <v>3960</v>
      </c>
      <c r="I560" s="98">
        <v>43862</v>
      </c>
      <c r="J560" s="98">
        <v>44377</v>
      </c>
      <c r="K560" s="79" t="s">
        <v>3956</v>
      </c>
      <c r="L560" s="87">
        <v>7058823</v>
      </c>
      <c r="M560" s="87">
        <v>7058823</v>
      </c>
      <c r="N560" s="88">
        <v>5999999.5499999998</v>
      </c>
    </row>
    <row r="561" spans="1:14" ht="98.25" customHeight="1" x14ac:dyDescent="0.25">
      <c r="A561" s="75">
        <v>558</v>
      </c>
      <c r="B561" s="79" t="s">
        <v>3942</v>
      </c>
      <c r="C561" s="79" t="s">
        <v>3943</v>
      </c>
      <c r="D561" s="79" t="s">
        <v>972</v>
      </c>
      <c r="E561" s="79" t="s">
        <v>923</v>
      </c>
      <c r="F561" s="79" t="s">
        <v>172</v>
      </c>
      <c r="G561" s="79" t="s">
        <v>173</v>
      </c>
      <c r="H561" s="79" t="s">
        <v>174</v>
      </c>
      <c r="I561" s="98">
        <v>43862</v>
      </c>
      <c r="J561" s="98">
        <v>44377</v>
      </c>
      <c r="K561" s="79" t="s">
        <v>3961</v>
      </c>
      <c r="L561" s="87">
        <v>1883680</v>
      </c>
      <c r="M561" s="87">
        <v>1883680</v>
      </c>
      <c r="N561" s="88">
        <v>1601128</v>
      </c>
    </row>
    <row r="562" spans="1:14" ht="98.25" customHeight="1" x14ac:dyDescent="0.25">
      <c r="A562" s="75">
        <v>559</v>
      </c>
      <c r="B562" s="79" t="s">
        <v>3944</v>
      </c>
      <c r="C562" s="79" t="s">
        <v>3945</v>
      </c>
      <c r="D562" s="79" t="s">
        <v>3968</v>
      </c>
      <c r="E562" s="79" t="s">
        <v>923</v>
      </c>
      <c r="F562" s="79" t="s">
        <v>384</v>
      </c>
      <c r="G562" s="79" t="s">
        <v>385</v>
      </c>
      <c r="H562" s="79" t="s">
        <v>3962</v>
      </c>
      <c r="I562" s="98">
        <v>43862</v>
      </c>
      <c r="J562" s="98">
        <v>44377</v>
      </c>
      <c r="K562" s="79" t="s">
        <v>3955</v>
      </c>
      <c r="L562" s="87">
        <v>590500</v>
      </c>
      <c r="M562" s="87">
        <v>590000</v>
      </c>
      <c r="N562" s="88">
        <v>501500</v>
      </c>
    </row>
    <row r="563" spans="1:14" ht="98.25" customHeight="1" x14ac:dyDescent="0.25">
      <c r="A563" s="75">
        <v>560</v>
      </c>
      <c r="B563" s="79" t="s">
        <v>3946</v>
      </c>
      <c r="C563" s="79" t="s">
        <v>3947</v>
      </c>
      <c r="D563" s="79" t="s">
        <v>3969</v>
      </c>
      <c r="E563" s="79" t="s">
        <v>923</v>
      </c>
      <c r="F563" s="79" t="s">
        <v>3081</v>
      </c>
      <c r="G563" s="79" t="s">
        <v>3083</v>
      </c>
      <c r="H563" s="79" t="s">
        <v>3082</v>
      </c>
      <c r="I563" s="98">
        <v>43862</v>
      </c>
      <c r="J563" s="98">
        <v>44377</v>
      </c>
      <c r="K563" s="79" t="s">
        <v>3955</v>
      </c>
      <c r="L563" s="87">
        <v>2300000</v>
      </c>
      <c r="M563" s="87">
        <v>2300000</v>
      </c>
      <c r="N563" s="88">
        <v>1955000</v>
      </c>
    </row>
    <row r="564" spans="1:14" ht="98.25" customHeight="1" x14ac:dyDescent="0.25">
      <c r="A564" s="75">
        <v>561</v>
      </c>
      <c r="B564" s="79" t="s">
        <v>3948</v>
      </c>
      <c r="C564" s="79" t="s">
        <v>3949</v>
      </c>
      <c r="D564" s="79" t="s">
        <v>2276</v>
      </c>
      <c r="E564" s="79" t="s">
        <v>906</v>
      </c>
      <c r="F564" s="79" t="s">
        <v>246</v>
      </c>
      <c r="G564" s="79" t="s">
        <v>247</v>
      </c>
      <c r="H564" s="79" t="s">
        <v>2453</v>
      </c>
      <c r="I564" s="98">
        <v>41640</v>
      </c>
      <c r="J564" s="98">
        <v>44651</v>
      </c>
      <c r="K564" s="79" t="s">
        <v>3963</v>
      </c>
      <c r="L564" s="87">
        <v>16099334</v>
      </c>
      <c r="M564" s="87">
        <v>16093430</v>
      </c>
      <c r="N564" s="88">
        <v>13679415.5</v>
      </c>
    </row>
    <row r="565" spans="1:14" ht="98.25" customHeight="1" x14ac:dyDescent="0.25">
      <c r="A565" s="75">
        <v>562</v>
      </c>
      <c r="B565" s="79" t="s">
        <v>4018</v>
      </c>
      <c r="C565" s="79" t="s">
        <v>4024</v>
      </c>
      <c r="D565" s="79" t="s">
        <v>4021</v>
      </c>
      <c r="E565" s="79" t="s">
        <v>923</v>
      </c>
      <c r="F565" s="79" t="s">
        <v>725</v>
      </c>
      <c r="G565" s="79" t="s">
        <v>4022</v>
      </c>
      <c r="H565" s="79" t="s">
        <v>1027</v>
      </c>
      <c r="I565" s="98">
        <f>I564</f>
        <v>41640</v>
      </c>
      <c r="J565" s="98">
        <v>44742</v>
      </c>
      <c r="K565" s="79" t="s">
        <v>4020</v>
      </c>
      <c r="L565" s="87">
        <v>17265940.859999999</v>
      </c>
      <c r="M565" s="87">
        <v>13700000</v>
      </c>
      <c r="N565" s="88">
        <v>11645000</v>
      </c>
    </row>
    <row r="566" spans="1:14" ht="114" customHeight="1" x14ac:dyDescent="0.25">
      <c r="A566" s="75">
        <v>563</v>
      </c>
      <c r="B566" s="79" t="s">
        <v>4019</v>
      </c>
      <c r="C566" s="79" t="s">
        <v>4023</v>
      </c>
      <c r="D566" s="79" t="s">
        <v>4026</v>
      </c>
      <c r="E566" s="79" t="s">
        <v>103</v>
      </c>
      <c r="F566" s="79" t="s">
        <v>333</v>
      </c>
      <c r="G566" s="79" t="s">
        <v>846</v>
      </c>
      <c r="H566" s="79" t="s">
        <v>1140</v>
      </c>
      <c r="I566" s="98">
        <f>I565</f>
        <v>41640</v>
      </c>
      <c r="J566" s="98">
        <v>45107</v>
      </c>
      <c r="K566" s="79" t="s">
        <v>4025</v>
      </c>
      <c r="L566" s="87">
        <v>35886154.57</v>
      </c>
      <c r="M566" s="87">
        <v>35575213.700000003</v>
      </c>
      <c r="N566" s="88">
        <v>30238931.640000001</v>
      </c>
    </row>
    <row r="567" spans="1:14" ht="111" customHeight="1" x14ac:dyDescent="0.25">
      <c r="A567" s="75">
        <v>564</v>
      </c>
      <c r="B567" s="79" t="s">
        <v>3950</v>
      </c>
      <c r="C567" s="79" t="s">
        <v>3951</v>
      </c>
      <c r="D567" s="79" t="s">
        <v>3970</v>
      </c>
      <c r="E567" s="79" t="s">
        <v>906</v>
      </c>
      <c r="F567" s="79" t="s">
        <v>246</v>
      </c>
      <c r="G567" s="79" t="s">
        <v>2014</v>
      </c>
      <c r="H567" s="79" t="s">
        <v>3965</v>
      </c>
      <c r="I567" s="98">
        <v>41640</v>
      </c>
      <c r="J567" s="98">
        <v>44742</v>
      </c>
      <c r="K567" s="79" t="s">
        <v>3964</v>
      </c>
      <c r="L567" s="87">
        <v>22292555</v>
      </c>
      <c r="M567" s="87">
        <v>22292555</v>
      </c>
      <c r="N567" s="88">
        <v>18948671.75</v>
      </c>
    </row>
    <row r="568" spans="1:14" ht="108.75" customHeight="1" x14ac:dyDescent="0.25">
      <c r="A568" s="75">
        <v>565</v>
      </c>
      <c r="B568" s="78" t="s">
        <v>4027</v>
      </c>
      <c r="C568" s="57" t="s">
        <v>4028</v>
      </c>
      <c r="D568" s="57" t="s">
        <v>3168</v>
      </c>
      <c r="E568" s="84" t="s">
        <v>928</v>
      </c>
      <c r="F568" s="84" t="s">
        <v>287</v>
      </c>
      <c r="G568" s="84" t="s">
        <v>340</v>
      </c>
      <c r="H568" s="84" t="s">
        <v>1170</v>
      </c>
      <c r="I568" s="77">
        <f>I567</f>
        <v>41640</v>
      </c>
      <c r="J568" s="97">
        <v>44561</v>
      </c>
      <c r="K568" s="84" t="s">
        <v>4029</v>
      </c>
      <c r="L568" s="87">
        <v>29636517.629999999</v>
      </c>
      <c r="M568" s="87">
        <v>26394588</v>
      </c>
      <c r="N568" s="88">
        <v>22435399.800000001</v>
      </c>
    </row>
    <row r="569" spans="1:14" ht="33.75" x14ac:dyDescent="0.25">
      <c r="A569" s="75">
        <v>566</v>
      </c>
      <c r="B569" s="57" t="s">
        <v>2830</v>
      </c>
      <c r="C569" s="57" t="s">
        <v>2831</v>
      </c>
      <c r="D569" s="57" t="s">
        <v>2832</v>
      </c>
      <c r="E569" s="57" t="s">
        <v>57</v>
      </c>
      <c r="F569" s="57" t="s">
        <v>58</v>
      </c>
      <c r="G569" s="57" t="s">
        <v>59</v>
      </c>
      <c r="H569" s="57" t="s">
        <v>2833</v>
      </c>
      <c r="I569" s="58">
        <v>39083</v>
      </c>
      <c r="J569" s="58">
        <v>40816</v>
      </c>
      <c r="K569" s="58" t="s">
        <v>242</v>
      </c>
      <c r="L569" s="87">
        <v>55000000</v>
      </c>
      <c r="M569" s="87">
        <v>55000000</v>
      </c>
      <c r="N569" s="88">
        <v>46578125</v>
      </c>
    </row>
    <row r="570" spans="1:14" ht="56.25" x14ac:dyDescent="0.25">
      <c r="A570" s="75">
        <v>567</v>
      </c>
      <c r="B570" s="57" t="s">
        <v>2834</v>
      </c>
      <c r="C570" s="57" t="s">
        <v>2835</v>
      </c>
      <c r="D570" s="57" t="s">
        <v>2836</v>
      </c>
      <c r="E570" s="57" t="s">
        <v>136</v>
      </c>
      <c r="F570" s="57" t="s">
        <v>243</v>
      </c>
      <c r="G570" s="57" t="s">
        <v>244</v>
      </c>
      <c r="H570" s="57" t="s">
        <v>2837</v>
      </c>
      <c r="I570" s="58">
        <v>39083</v>
      </c>
      <c r="J570" s="58">
        <v>41213</v>
      </c>
      <c r="K570" s="58" t="s">
        <v>245</v>
      </c>
      <c r="L570" s="87">
        <v>100000000</v>
      </c>
      <c r="M570" s="87">
        <v>100000000</v>
      </c>
      <c r="N570" s="88">
        <v>84687500</v>
      </c>
    </row>
    <row r="571" spans="1:14" ht="45" x14ac:dyDescent="0.25">
      <c r="A571" s="75">
        <v>568</v>
      </c>
      <c r="B571" s="57" t="s">
        <v>2838</v>
      </c>
      <c r="C571" s="57" t="s">
        <v>2839</v>
      </c>
      <c r="D571" s="57" t="s">
        <v>2840</v>
      </c>
      <c r="E571" s="57" t="s">
        <v>67</v>
      </c>
      <c r="F571" s="57" t="s">
        <v>68</v>
      </c>
      <c r="G571" s="57" t="s">
        <v>69</v>
      </c>
      <c r="H571" s="57" t="s">
        <v>2841</v>
      </c>
      <c r="I571" s="58">
        <v>39083</v>
      </c>
      <c r="J571" s="58">
        <v>41455</v>
      </c>
      <c r="K571" s="58" t="s">
        <v>242</v>
      </c>
      <c r="L571" s="59">
        <v>906428.75</v>
      </c>
      <c r="M571" s="59">
        <v>902768.75</v>
      </c>
      <c r="N571" s="59">
        <v>767353.43</v>
      </c>
    </row>
    <row r="572" spans="1:14" ht="56.25" x14ac:dyDescent="0.25">
      <c r="A572" s="75">
        <v>569</v>
      </c>
      <c r="B572" s="57" t="s">
        <v>2842</v>
      </c>
      <c r="C572" s="57" t="s">
        <v>2843</v>
      </c>
      <c r="D572" s="57" t="s">
        <v>2844</v>
      </c>
      <c r="E572" s="57" t="s">
        <v>53</v>
      </c>
      <c r="F572" s="57" t="s">
        <v>246</v>
      </c>
      <c r="G572" s="57" t="s">
        <v>247</v>
      </c>
      <c r="H572" s="57" t="s">
        <v>248</v>
      </c>
      <c r="I572" s="58">
        <v>39083</v>
      </c>
      <c r="J572" s="58">
        <v>41213</v>
      </c>
      <c r="K572" s="58" t="s">
        <v>245</v>
      </c>
      <c r="L572" s="59">
        <v>13310377.52</v>
      </c>
      <c r="M572" s="59">
        <v>11228000</v>
      </c>
      <c r="N572" s="59">
        <v>9543800</v>
      </c>
    </row>
    <row r="573" spans="1:14" ht="45" x14ac:dyDescent="0.25">
      <c r="A573" s="75">
        <v>570</v>
      </c>
      <c r="B573" s="57" t="s">
        <v>2845</v>
      </c>
      <c r="C573" s="57" t="s">
        <v>2846</v>
      </c>
      <c r="D573" s="57" t="s">
        <v>2847</v>
      </c>
      <c r="E573" s="57" t="s">
        <v>81</v>
      </c>
      <c r="F573" s="57" t="s">
        <v>249</v>
      </c>
      <c r="G573" s="57" t="s">
        <v>250</v>
      </c>
      <c r="H573" s="57" t="s">
        <v>2848</v>
      </c>
      <c r="I573" s="58">
        <v>39083</v>
      </c>
      <c r="J573" s="58">
        <v>41152</v>
      </c>
      <c r="K573" s="58" t="s">
        <v>242</v>
      </c>
      <c r="L573" s="59">
        <v>1517474.06</v>
      </c>
      <c r="M573" s="59">
        <v>1517474.06</v>
      </c>
      <c r="N573" s="59">
        <v>1289852.95</v>
      </c>
    </row>
    <row r="574" spans="1:14" ht="33.75" x14ac:dyDescent="0.25">
      <c r="A574" s="75">
        <v>571</v>
      </c>
      <c r="B574" s="57" t="s">
        <v>2849</v>
      </c>
      <c r="C574" s="57" t="s">
        <v>2850</v>
      </c>
      <c r="D574" s="57" t="s">
        <v>2851</v>
      </c>
      <c r="E574" s="57" t="s">
        <v>57</v>
      </c>
      <c r="F574" s="57" t="s">
        <v>72</v>
      </c>
      <c r="G574" s="57" t="s">
        <v>251</v>
      </c>
      <c r="H574" s="57" t="s">
        <v>2852</v>
      </c>
      <c r="I574" s="58">
        <v>39083</v>
      </c>
      <c r="J574" s="58">
        <v>42004</v>
      </c>
      <c r="K574" s="58" t="s">
        <v>2853</v>
      </c>
      <c r="L574" s="59">
        <v>25365481.899999999</v>
      </c>
      <c r="M574" s="59">
        <v>25097987.07</v>
      </c>
      <c r="N574" s="59">
        <v>21333289.010000002</v>
      </c>
    </row>
    <row r="575" spans="1:14" ht="45" x14ac:dyDescent="0.25">
      <c r="A575" s="75">
        <v>572</v>
      </c>
      <c r="B575" s="57" t="s">
        <v>2854</v>
      </c>
      <c r="C575" s="57" t="s">
        <v>2855</v>
      </c>
      <c r="D575" s="57" t="s">
        <v>252</v>
      </c>
      <c r="E575" s="57" t="s">
        <v>81</v>
      </c>
      <c r="F575" s="57" t="s">
        <v>167</v>
      </c>
      <c r="G575" s="57" t="s">
        <v>253</v>
      </c>
      <c r="H575" s="57" t="s">
        <v>254</v>
      </c>
      <c r="I575" s="58">
        <v>39083</v>
      </c>
      <c r="J575" s="58">
        <v>41060</v>
      </c>
      <c r="K575" s="58" t="s">
        <v>255</v>
      </c>
      <c r="L575" s="59">
        <v>11243000</v>
      </c>
      <c r="M575" s="59">
        <v>11243000</v>
      </c>
      <c r="N575" s="59">
        <v>9556550</v>
      </c>
    </row>
    <row r="576" spans="1:14" ht="45" x14ac:dyDescent="0.25">
      <c r="A576" s="75">
        <v>573</v>
      </c>
      <c r="B576" s="57" t="s">
        <v>2856</v>
      </c>
      <c r="C576" s="57" t="s">
        <v>2857</v>
      </c>
      <c r="D576" s="57" t="s">
        <v>256</v>
      </c>
      <c r="E576" s="57" t="s">
        <v>145</v>
      </c>
      <c r="F576" s="57" t="s">
        <v>257</v>
      </c>
      <c r="G576" s="57" t="s">
        <v>258</v>
      </c>
      <c r="H576" s="57" t="s">
        <v>259</v>
      </c>
      <c r="I576" s="58">
        <v>40326</v>
      </c>
      <c r="J576" s="58">
        <v>41578</v>
      </c>
      <c r="K576" s="58" t="s">
        <v>260</v>
      </c>
      <c r="L576" s="59">
        <v>11610386</v>
      </c>
      <c r="M576" s="59">
        <v>11243000</v>
      </c>
      <c r="N576" s="59">
        <v>9556550</v>
      </c>
    </row>
    <row r="577" spans="1:14" ht="22.5" x14ac:dyDescent="0.25">
      <c r="A577" s="75">
        <v>574</v>
      </c>
      <c r="B577" s="57" t="s">
        <v>2858</v>
      </c>
      <c r="C577" s="57" t="s">
        <v>2859</v>
      </c>
      <c r="D577" s="57" t="s">
        <v>2860</v>
      </c>
      <c r="E577" s="57" t="s">
        <v>261</v>
      </c>
      <c r="F577" s="57" t="s">
        <v>262</v>
      </c>
      <c r="G577" s="57" t="s">
        <v>263</v>
      </c>
      <c r="H577" s="57" t="s">
        <v>2861</v>
      </c>
      <c r="I577" s="58">
        <v>39083</v>
      </c>
      <c r="J577" s="58">
        <v>40816</v>
      </c>
      <c r="K577" s="58" t="s">
        <v>242</v>
      </c>
      <c r="L577" s="59">
        <v>2126740.2599999998</v>
      </c>
      <c r="M577" s="59">
        <v>2126740.2599999998</v>
      </c>
      <c r="N577" s="59">
        <v>1807729.22</v>
      </c>
    </row>
    <row r="578" spans="1:14" ht="56.25" x14ac:dyDescent="0.25">
      <c r="A578" s="75">
        <v>575</v>
      </c>
      <c r="B578" s="57" t="s">
        <v>2862</v>
      </c>
      <c r="C578" s="57" t="s">
        <v>2863</v>
      </c>
      <c r="D578" s="57" t="s">
        <v>2864</v>
      </c>
      <c r="E578" s="57" t="s">
        <v>145</v>
      </c>
      <c r="F578" s="57" t="s">
        <v>2865</v>
      </c>
      <c r="G578" s="57" t="s">
        <v>147</v>
      </c>
      <c r="H578" s="57" t="s">
        <v>2866</v>
      </c>
      <c r="I578" s="58">
        <v>39083</v>
      </c>
      <c r="J578" s="58">
        <v>41090</v>
      </c>
      <c r="K578" s="58" t="s">
        <v>242</v>
      </c>
      <c r="L578" s="59">
        <v>3093883.18</v>
      </c>
      <c r="M578" s="59">
        <v>3075461.18</v>
      </c>
      <c r="N578" s="59">
        <v>2614142</v>
      </c>
    </row>
    <row r="579" spans="1:14" ht="45" x14ac:dyDescent="0.25">
      <c r="A579" s="75">
        <v>576</v>
      </c>
      <c r="B579" s="57" t="s">
        <v>2867</v>
      </c>
      <c r="C579" s="57" t="s">
        <v>2868</v>
      </c>
      <c r="D579" s="57" t="s">
        <v>264</v>
      </c>
      <c r="E579" s="57" t="s">
        <v>57</v>
      </c>
      <c r="F579" s="57" t="s">
        <v>265</v>
      </c>
      <c r="G579" s="57" t="s">
        <v>266</v>
      </c>
      <c r="H579" s="57" t="s">
        <v>267</v>
      </c>
      <c r="I579" s="58">
        <v>39083</v>
      </c>
      <c r="J579" s="58">
        <v>41274</v>
      </c>
      <c r="K579" s="58" t="s">
        <v>242</v>
      </c>
      <c r="L579" s="59">
        <v>1139627.8700000001</v>
      </c>
      <c r="M579" s="59">
        <v>954698.4</v>
      </c>
      <c r="N579" s="59">
        <v>811493.64</v>
      </c>
    </row>
    <row r="580" spans="1:14" ht="45" x14ac:dyDescent="0.25">
      <c r="A580" s="75">
        <v>577</v>
      </c>
      <c r="B580" s="57" t="s">
        <v>2869</v>
      </c>
      <c r="C580" s="57" t="s">
        <v>2870</v>
      </c>
      <c r="D580" s="57" t="s">
        <v>2871</v>
      </c>
      <c r="E580" s="57" t="s">
        <v>67</v>
      </c>
      <c r="F580" s="57" t="s">
        <v>187</v>
      </c>
      <c r="G580" s="57" t="s">
        <v>188</v>
      </c>
      <c r="H580" s="57" t="s">
        <v>2872</v>
      </c>
      <c r="I580" s="58">
        <v>39083</v>
      </c>
      <c r="J580" s="58">
        <v>40939</v>
      </c>
      <c r="K580" s="58" t="s">
        <v>242</v>
      </c>
      <c r="L580" s="59">
        <v>2463850.39</v>
      </c>
      <c r="M580" s="59">
        <v>2463850.39</v>
      </c>
      <c r="N580" s="59">
        <v>2094272.83</v>
      </c>
    </row>
    <row r="581" spans="1:14" ht="56.25" x14ac:dyDescent="0.25">
      <c r="A581" s="75">
        <v>578</v>
      </c>
      <c r="B581" s="57" t="s">
        <v>2873</v>
      </c>
      <c r="C581" s="57" t="s">
        <v>2874</v>
      </c>
      <c r="D581" s="57" t="s">
        <v>2875</v>
      </c>
      <c r="E581" s="57" t="s">
        <v>57</v>
      </c>
      <c r="F581" s="57" t="s">
        <v>72</v>
      </c>
      <c r="G581" s="57" t="s">
        <v>2876</v>
      </c>
      <c r="H581" s="57" t="s">
        <v>2877</v>
      </c>
      <c r="I581" s="58">
        <v>39083</v>
      </c>
      <c r="J581" s="58">
        <v>41547</v>
      </c>
      <c r="K581" s="58" t="s">
        <v>242</v>
      </c>
      <c r="L581" s="59">
        <v>1981358.86</v>
      </c>
      <c r="M581" s="59">
        <v>1977484.36</v>
      </c>
      <c r="N581" s="59">
        <v>1680861.7</v>
      </c>
    </row>
    <row r="582" spans="1:14" ht="33.75" x14ac:dyDescent="0.25">
      <c r="A582" s="75">
        <v>579</v>
      </c>
      <c r="B582" s="57" t="s">
        <v>2878</v>
      </c>
      <c r="C582" s="57" t="s">
        <v>2879</v>
      </c>
      <c r="D582" s="57" t="s">
        <v>2880</v>
      </c>
      <c r="E582" s="57" t="s">
        <v>57</v>
      </c>
      <c r="F582" s="57" t="s">
        <v>2881</v>
      </c>
      <c r="G582" s="57" t="s">
        <v>2882</v>
      </c>
      <c r="H582" s="57" t="s">
        <v>2883</v>
      </c>
      <c r="I582" s="58">
        <v>39083</v>
      </c>
      <c r="J582" s="58">
        <v>41425</v>
      </c>
      <c r="K582" s="58" t="s">
        <v>242</v>
      </c>
      <c r="L582" s="59">
        <v>1786748.94</v>
      </c>
      <c r="M582" s="59">
        <v>1626868.79</v>
      </c>
      <c r="N582" s="59">
        <v>1382838.47</v>
      </c>
    </row>
    <row r="583" spans="1:14" ht="45" x14ac:dyDescent="0.25">
      <c r="A583" s="75">
        <v>580</v>
      </c>
      <c r="B583" s="57" t="s">
        <v>2884</v>
      </c>
      <c r="C583" s="57" t="s">
        <v>2885</v>
      </c>
      <c r="D583" s="57" t="s">
        <v>268</v>
      </c>
      <c r="E583" s="57" t="s">
        <v>162</v>
      </c>
      <c r="F583" s="57" t="s">
        <v>269</v>
      </c>
      <c r="G583" s="57" t="s">
        <v>270</v>
      </c>
      <c r="H583" s="57" t="s">
        <v>271</v>
      </c>
      <c r="I583" s="58">
        <v>39083</v>
      </c>
      <c r="J583" s="58">
        <v>41090</v>
      </c>
      <c r="K583" s="58" t="s">
        <v>242</v>
      </c>
      <c r="L583" s="59">
        <v>4158523</v>
      </c>
      <c r="M583" s="59">
        <v>4158523</v>
      </c>
      <c r="N583" s="59">
        <v>3534744.55</v>
      </c>
    </row>
    <row r="584" spans="1:14" ht="33.75" x14ac:dyDescent="0.25">
      <c r="A584" s="75">
        <v>581</v>
      </c>
      <c r="B584" s="57" t="s">
        <v>2886</v>
      </c>
      <c r="C584" s="57" t="s">
        <v>2887</v>
      </c>
      <c r="D584" s="57" t="s">
        <v>2888</v>
      </c>
      <c r="E584" s="57" t="s">
        <v>162</v>
      </c>
      <c r="F584" s="57" t="s">
        <v>163</v>
      </c>
      <c r="G584" s="57" t="s">
        <v>164</v>
      </c>
      <c r="H584" s="57" t="s">
        <v>2889</v>
      </c>
      <c r="I584" s="58">
        <v>39083</v>
      </c>
      <c r="J584" s="58">
        <v>41670</v>
      </c>
      <c r="K584" s="58" t="s">
        <v>242</v>
      </c>
      <c r="L584" s="59">
        <v>1889386.11</v>
      </c>
      <c r="M584" s="59">
        <v>1864225</v>
      </c>
      <c r="N584" s="59">
        <v>1584591.25</v>
      </c>
    </row>
    <row r="585" spans="1:14" ht="45" x14ac:dyDescent="0.25">
      <c r="A585" s="75">
        <v>582</v>
      </c>
      <c r="B585" s="57" t="s">
        <v>2890</v>
      </c>
      <c r="C585" s="57" t="s">
        <v>2891</v>
      </c>
      <c r="D585" s="57" t="s">
        <v>272</v>
      </c>
      <c r="E585" s="57" t="s">
        <v>136</v>
      </c>
      <c r="F585" s="57" t="s">
        <v>273</v>
      </c>
      <c r="G585" s="57" t="s">
        <v>138</v>
      </c>
      <c r="H585" s="57" t="s">
        <v>274</v>
      </c>
      <c r="I585" s="58">
        <v>39083</v>
      </c>
      <c r="J585" s="58">
        <v>41790</v>
      </c>
      <c r="K585" s="58" t="s">
        <v>242</v>
      </c>
      <c r="L585" s="59">
        <v>6008563.3099999996</v>
      </c>
      <c r="M585" s="59">
        <v>4780269.0999999996</v>
      </c>
      <c r="N585" s="59">
        <v>4063228.73</v>
      </c>
    </row>
    <row r="586" spans="1:14" ht="45" x14ac:dyDescent="0.25">
      <c r="A586" s="75">
        <v>583</v>
      </c>
      <c r="B586" s="57" t="s">
        <v>2892</v>
      </c>
      <c r="C586" s="57" t="s">
        <v>275</v>
      </c>
      <c r="D586" s="57" t="s">
        <v>2893</v>
      </c>
      <c r="E586" s="57" t="s">
        <v>171</v>
      </c>
      <c r="F586" s="57" t="s">
        <v>276</v>
      </c>
      <c r="G586" s="57" t="s">
        <v>277</v>
      </c>
      <c r="H586" s="57" t="s">
        <v>278</v>
      </c>
      <c r="I586" s="58">
        <v>39083</v>
      </c>
      <c r="J586" s="58">
        <v>41213</v>
      </c>
      <c r="K586" s="58" t="s">
        <v>242</v>
      </c>
      <c r="L586" s="59">
        <v>3464914.05</v>
      </c>
      <c r="M586" s="59">
        <v>2470302.0499999998</v>
      </c>
      <c r="N586" s="59">
        <v>2099756.7400000002</v>
      </c>
    </row>
    <row r="587" spans="1:14" ht="56.25" x14ac:dyDescent="0.25">
      <c r="A587" s="75">
        <v>584</v>
      </c>
      <c r="B587" s="57" t="s">
        <v>2894</v>
      </c>
      <c r="C587" s="57" t="s">
        <v>2895</v>
      </c>
      <c r="D587" s="57" t="s">
        <v>2896</v>
      </c>
      <c r="E587" s="57" t="s">
        <v>67</v>
      </c>
      <c r="F587" s="57" t="s">
        <v>2897</v>
      </c>
      <c r="G587" s="57" t="s">
        <v>2898</v>
      </c>
      <c r="H587" s="57" t="s">
        <v>2899</v>
      </c>
      <c r="I587" s="58">
        <v>39083</v>
      </c>
      <c r="J587" s="58">
        <v>41639</v>
      </c>
      <c r="K587" s="58" t="s">
        <v>242</v>
      </c>
      <c r="L587" s="59">
        <v>937362.03</v>
      </c>
      <c r="M587" s="59">
        <v>937362.03</v>
      </c>
      <c r="N587" s="59">
        <v>796757.71</v>
      </c>
    </row>
    <row r="588" spans="1:14" ht="33.75" x14ac:dyDescent="0.25">
      <c r="A588" s="75">
        <v>585</v>
      </c>
      <c r="B588" s="57" t="s">
        <v>2900</v>
      </c>
      <c r="C588" s="57" t="s">
        <v>2901</v>
      </c>
      <c r="D588" s="57" t="s">
        <v>2902</v>
      </c>
      <c r="E588" s="57" t="s">
        <v>261</v>
      </c>
      <c r="F588" s="57" t="s">
        <v>2903</v>
      </c>
      <c r="G588" s="57" t="s">
        <v>2904</v>
      </c>
      <c r="H588" s="57" t="s">
        <v>2905</v>
      </c>
      <c r="I588" s="58">
        <v>39083</v>
      </c>
      <c r="J588" s="58">
        <v>41090</v>
      </c>
      <c r="K588" s="58" t="s">
        <v>242</v>
      </c>
      <c r="L588" s="59">
        <v>1663213.74</v>
      </c>
      <c r="M588" s="59">
        <v>1663213.74</v>
      </c>
      <c r="N588" s="59">
        <v>1413731.67</v>
      </c>
    </row>
    <row r="589" spans="1:14" ht="67.5" x14ac:dyDescent="0.25">
      <c r="A589" s="75">
        <v>586</v>
      </c>
      <c r="B589" s="57" t="s">
        <v>2906</v>
      </c>
      <c r="C589" s="57" t="s">
        <v>2907</v>
      </c>
      <c r="D589" s="57" t="s">
        <v>2908</v>
      </c>
      <c r="E589" s="57" t="s">
        <v>91</v>
      </c>
      <c r="F589" s="57" t="s">
        <v>279</v>
      </c>
      <c r="G589" s="57" t="s">
        <v>280</v>
      </c>
      <c r="H589" s="57" t="s">
        <v>281</v>
      </c>
      <c r="I589" s="58">
        <v>39083</v>
      </c>
      <c r="J589" s="58">
        <v>40968</v>
      </c>
      <c r="K589" s="58" t="s">
        <v>242</v>
      </c>
      <c r="L589" s="59">
        <v>660657.21</v>
      </c>
      <c r="M589" s="59">
        <v>488720.48</v>
      </c>
      <c r="N589" s="59">
        <v>415412.4</v>
      </c>
    </row>
    <row r="590" spans="1:14" ht="56.25" x14ac:dyDescent="0.25">
      <c r="A590" s="75">
        <v>587</v>
      </c>
      <c r="B590" s="57" t="s">
        <v>2909</v>
      </c>
      <c r="C590" s="57" t="s">
        <v>2910</v>
      </c>
      <c r="D590" s="57" t="s">
        <v>2911</v>
      </c>
      <c r="E590" s="57" t="s">
        <v>107</v>
      </c>
      <c r="F590" s="57" t="s">
        <v>282</v>
      </c>
      <c r="G590" s="57" t="s">
        <v>283</v>
      </c>
      <c r="H590" s="57" t="s">
        <v>2912</v>
      </c>
      <c r="I590" s="58">
        <v>39083</v>
      </c>
      <c r="J590" s="58">
        <v>40602</v>
      </c>
      <c r="K590" s="58" t="s">
        <v>242</v>
      </c>
      <c r="L590" s="59">
        <v>1178992.25</v>
      </c>
      <c r="M590" s="59">
        <v>967761.31</v>
      </c>
      <c r="N590" s="59">
        <v>822597.11</v>
      </c>
    </row>
    <row r="591" spans="1:14" ht="33.75" x14ac:dyDescent="0.25">
      <c r="A591" s="75">
        <v>588</v>
      </c>
      <c r="B591" s="57" t="s">
        <v>2913</v>
      </c>
      <c r="C591" s="57" t="s">
        <v>2914</v>
      </c>
      <c r="D591" s="57" t="s">
        <v>2915</v>
      </c>
      <c r="E591" s="57" t="s">
        <v>91</v>
      </c>
      <c r="F591" s="57" t="s">
        <v>151</v>
      </c>
      <c r="G591" s="57" t="s">
        <v>152</v>
      </c>
      <c r="H591" s="57" t="s">
        <v>2916</v>
      </c>
      <c r="I591" s="58">
        <v>39083</v>
      </c>
      <c r="J591" s="58">
        <v>40999</v>
      </c>
      <c r="K591" s="58" t="s">
        <v>242</v>
      </c>
      <c r="L591" s="59">
        <v>2916589.72</v>
      </c>
      <c r="M591" s="59">
        <v>2687361.67</v>
      </c>
      <c r="N591" s="59">
        <v>2284257.41</v>
      </c>
    </row>
    <row r="592" spans="1:14" ht="45" x14ac:dyDescent="0.25">
      <c r="A592" s="75">
        <v>589</v>
      </c>
      <c r="B592" s="57" t="s">
        <v>2917</v>
      </c>
      <c r="C592" s="57" t="s">
        <v>2918</v>
      </c>
      <c r="D592" s="57" t="s">
        <v>2919</v>
      </c>
      <c r="E592" s="57" t="s">
        <v>53</v>
      </c>
      <c r="F592" s="57" t="s">
        <v>284</v>
      </c>
      <c r="G592" s="57" t="s">
        <v>285</v>
      </c>
      <c r="H592" s="57" t="s">
        <v>2920</v>
      </c>
      <c r="I592" s="58">
        <v>39083</v>
      </c>
      <c r="J592" s="58">
        <v>41274</v>
      </c>
      <c r="K592" s="58" t="s">
        <v>242</v>
      </c>
      <c r="L592" s="59">
        <v>1224278</v>
      </c>
      <c r="M592" s="59">
        <v>1222448</v>
      </c>
      <c r="N592" s="59">
        <v>1039080.8</v>
      </c>
    </row>
    <row r="593" spans="1:14" ht="45" x14ac:dyDescent="0.25">
      <c r="A593" s="75">
        <v>590</v>
      </c>
      <c r="B593" s="57" t="s">
        <v>2921</v>
      </c>
      <c r="C593" s="57" t="s">
        <v>2922</v>
      </c>
      <c r="D593" s="57" t="s">
        <v>286</v>
      </c>
      <c r="E593" s="57" t="s">
        <v>86</v>
      </c>
      <c r="F593" s="57" t="s">
        <v>287</v>
      </c>
      <c r="G593" s="57" t="s">
        <v>288</v>
      </c>
      <c r="H593" s="57" t="s">
        <v>289</v>
      </c>
      <c r="I593" s="58">
        <v>39083</v>
      </c>
      <c r="J593" s="58">
        <v>40877</v>
      </c>
      <c r="K593" s="58" t="s">
        <v>242</v>
      </c>
      <c r="L593" s="59">
        <v>833227.34</v>
      </c>
      <c r="M593" s="59">
        <v>823467.34</v>
      </c>
      <c r="N593" s="59">
        <v>699947.23</v>
      </c>
    </row>
    <row r="594" spans="1:14" ht="45" x14ac:dyDescent="0.25">
      <c r="A594" s="75">
        <v>591</v>
      </c>
      <c r="B594" s="57" t="s">
        <v>2923</v>
      </c>
      <c r="C594" s="57" t="s">
        <v>2924</v>
      </c>
      <c r="D594" s="57" t="s">
        <v>290</v>
      </c>
      <c r="E594" s="57" t="s">
        <v>91</v>
      </c>
      <c r="F594" s="57" t="s">
        <v>291</v>
      </c>
      <c r="G594" s="57" t="s">
        <v>292</v>
      </c>
      <c r="H594" s="57" t="s">
        <v>293</v>
      </c>
      <c r="I594" s="58">
        <v>39083</v>
      </c>
      <c r="J594" s="58">
        <v>41060</v>
      </c>
      <c r="K594" s="58" t="s">
        <v>242</v>
      </c>
      <c r="L594" s="59">
        <v>698952.14</v>
      </c>
      <c r="M594" s="59">
        <v>698952.14</v>
      </c>
      <c r="N594" s="59">
        <v>594109.31000000006</v>
      </c>
    </row>
    <row r="595" spans="1:14" ht="45" x14ac:dyDescent="0.25">
      <c r="A595" s="75">
        <v>592</v>
      </c>
      <c r="B595" s="57" t="s">
        <v>2925</v>
      </c>
      <c r="C595" s="57" t="s">
        <v>2926</v>
      </c>
      <c r="D595" s="57" t="s">
        <v>2927</v>
      </c>
      <c r="E595" s="57" t="s">
        <v>81</v>
      </c>
      <c r="F595" s="57" t="s">
        <v>294</v>
      </c>
      <c r="G595" s="57" t="s">
        <v>295</v>
      </c>
      <c r="H595" s="57" t="s">
        <v>2928</v>
      </c>
      <c r="I595" s="58">
        <v>39083</v>
      </c>
      <c r="J595" s="58">
        <v>40908</v>
      </c>
      <c r="K595" s="58" t="s">
        <v>242</v>
      </c>
      <c r="L595" s="59">
        <v>250000</v>
      </c>
      <c r="M595" s="59">
        <v>250000</v>
      </c>
      <c r="N595" s="59">
        <v>212500</v>
      </c>
    </row>
    <row r="596" spans="1:14" ht="45" x14ac:dyDescent="0.25">
      <c r="A596" s="75">
        <v>593</v>
      </c>
      <c r="B596" s="57" t="s">
        <v>2929</v>
      </c>
      <c r="C596" s="57" t="s">
        <v>2930</v>
      </c>
      <c r="D596" s="57" t="s">
        <v>182</v>
      </c>
      <c r="E596" s="57" t="s">
        <v>67</v>
      </c>
      <c r="F596" s="57" t="s">
        <v>183</v>
      </c>
      <c r="G596" s="57" t="s">
        <v>184</v>
      </c>
      <c r="H596" s="57" t="s">
        <v>296</v>
      </c>
      <c r="I596" s="58">
        <v>39083</v>
      </c>
      <c r="J596" s="58">
        <v>41197</v>
      </c>
      <c r="K596" s="58" t="s">
        <v>242</v>
      </c>
      <c r="L596" s="59">
        <v>894250.1</v>
      </c>
      <c r="M596" s="59">
        <v>809005.04</v>
      </c>
      <c r="N596" s="59">
        <v>687654.28</v>
      </c>
    </row>
    <row r="597" spans="1:14" ht="33.75" x14ac:dyDescent="0.25">
      <c r="A597" s="75">
        <v>594</v>
      </c>
      <c r="B597" s="57" t="s">
        <v>2931</v>
      </c>
      <c r="C597" s="57" t="s">
        <v>2932</v>
      </c>
      <c r="D597" s="57" t="s">
        <v>297</v>
      </c>
      <c r="E597" s="57" t="s">
        <v>91</v>
      </c>
      <c r="F597" s="57" t="s">
        <v>298</v>
      </c>
      <c r="G597" s="57" t="s">
        <v>299</v>
      </c>
      <c r="H597" s="57" t="s">
        <v>300</v>
      </c>
      <c r="I597" s="58">
        <v>39083</v>
      </c>
      <c r="J597" s="58">
        <v>41364</v>
      </c>
      <c r="K597" s="58" t="s">
        <v>242</v>
      </c>
      <c r="L597" s="59">
        <v>1192541.75</v>
      </c>
      <c r="M597" s="59">
        <v>1149841.75</v>
      </c>
      <c r="N597" s="59">
        <v>977365.48</v>
      </c>
    </row>
    <row r="598" spans="1:14" ht="45" x14ac:dyDescent="0.25">
      <c r="A598" s="75">
        <v>595</v>
      </c>
      <c r="B598" s="57" t="s">
        <v>2933</v>
      </c>
      <c r="C598" s="57" t="s">
        <v>2934</v>
      </c>
      <c r="D598" s="57" t="s">
        <v>301</v>
      </c>
      <c r="E598" s="57" t="s">
        <v>67</v>
      </c>
      <c r="F598" s="57" t="s">
        <v>302</v>
      </c>
      <c r="G598" s="57" t="s">
        <v>303</v>
      </c>
      <c r="H598" s="57" t="s">
        <v>304</v>
      </c>
      <c r="I598" s="58">
        <v>39083</v>
      </c>
      <c r="J598" s="58">
        <v>40877</v>
      </c>
      <c r="K598" s="58" t="s">
        <v>242</v>
      </c>
      <c r="L598" s="59">
        <v>619575.02</v>
      </c>
      <c r="M598" s="59">
        <v>619575.02</v>
      </c>
      <c r="N598" s="59">
        <v>526638.77</v>
      </c>
    </row>
    <row r="599" spans="1:14" ht="56.25" x14ac:dyDescent="0.25">
      <c r="A599" s="75">
        <v>596</v>
      </c>
      <c r="B599" s="57" t="s">
        <v>2935</v>
      </c>
      <c r="C599" s="57" t="s">
        <v>2936</v>
      </c>
      <c r="D599" s="57" t="s">
        <v>305</v>
      </c>
      <c r="E599" s="57" t="s">
        <v>158</v>
      </c>
      <c r="F599" s="57" t="s">
        <v>306</v>
      </c>
      <c r="G599" s="57" t="s">
        <v>307</v>
      </c>
      <c r="H599" s="57" t="s">
        <v>308</v>
      </c>
      <c r="I599" s="58">
        <v>39083</v>
      </c>
      <c r="J599" s="58">
        <v>41274</v>
      </c>
      <c r="K599" s="58" t="s">
        <v>242</v>
      </c>
      <c r="L599" s="59">
        <v>1674180.84</v>
      </c>
      <c r="M599" s="59">
        <v>1674180.84</v>
      </c>
      <c r="N599" s="59">
        <v>1423053.71</v>
      </c>
    </row>
    <row r="600" spans="1:14" ht="56.25" x14ac:dyDescent="0.25">
      <c r="A600" s="75">
        <v>597</v>
      </c>
      <c r="B600" s="57" t="s">
        <v>2937</v>
      </c>
      <c r="C600" s="57" t="s">
        <v>2938</v>
      </c>
      <c r="D600" s="57" t="s">
        <v>2939</v>
      </c>
      <c r="E600" s="57" t="s">
        <v>67</v>
      </c>
      <c r="F600" s="57" t="s">
        <v>309</v>
      </c>
      <c r="G600" s="57" t="s">
        <v>310</v>
      </c>
      <c r="H600" s="57" t="s">
        <v>311</v>
      </c>
      <c r="I600" s="58">
        <v>39083</v>
      </c>
      <c r="J600" s="58">
        <v>41425</v>
      </c>
      <c r="K600" s="58" t="s">
        <v>242</v>
      </c>
      <c r="L600" s="59">
        <v>2823977.95</v>
      </c>
      <c r="M600" s="59">
        <v>2772317.95</v>
      </c>
      <c r="N600" s="59">
        <v>2356470.25</v>
      </c>
    </row>
    <row r="601" spans="1:14" ht="33.75" x14ac:dyDescent="0.25">
      <c r="A601" s="75">
        <v>598</v>
      </c>
      <c r="B601" s="57" t="s">
        <v>2940</v>
      </c>
      <c r="C601" s="57" t="s">
        <v>2941</v>
      </c>
      <c r="D601" s="57" t="s">
        <v>312</v>
      </c>
      <c r="E601" s="57" t="s">
        <v>38</v>
      </c>
      <c r="F601" s="57" t="s">
        <v>313</v>
      </c>
      <c r="G601" s="57" t="s">
        <v>314</v>
      </c>
      <c r="H601" s="57" t="s">
        <v>315</v>
      </c>
      <c r="I601" s="58">
        <v>39083</v>
      </c>
      <c r="J601" s="58">
        <v>40816</v>
      </c>
      <c r="K601" s="58" t="s">
        <v>242</v>
      </c>
      <c r="L601" s="59">
        <v>3265155.08</v>
      </c>
      <c r="M601" s="59">
        <v>3265155.08</v>
      </c>
      <c r="N601" s="59">
        <v>2775381.81</v>
      </c>
    </row>
    <row r="602" spans="1:14" ht="33.75" x14ac:dyDescent="0.25">
      <c r="A602" s="75">
        <v>599</v>
      </c>
      <c r="B602" s="57" t="s">
        <v>2942</v>
      </c>
      <c r="C602" s="57" t="s">
        <v>2943</v>
      </c>
      <c r="D602" s="57" t="s">
        <v>316</v>
      </c>
      <c r="E602" s="57" t="s">
        <v>91</v>
      </c>
      <c r="F602" s="57" t="s">
        <v>132</v>
      </c>
      <c r="G602" s="57" t="s">
        <v>133</v>
      </c>
      <c r="H602" s="57" t="s">
        <v>317</v>
      </c>
      <c r="I602" s="58">
        <v>39083</v>
      </c>
      <c r="J602" s="58">
        <v>40999</v>
      </c>
      <c r="K602" s="58" t="s">
        <v>242</v>
      </c>
      <c r="L602" s="59">
        <v>693672.99</v>
      </c>
      <c r="M602" s="59">
        <v>693672.99</v>
      </c>
      <c r="N602" s="59">
        <v>589622.04</v>
      </c>
    </row>
    <row r="603" spans="1:14" ht="45" x14ac:dyDescent="0.25">
      <c r="A603" s="75">
        <v>600</v>
      </c>
      <c r="B603" s="57" t="s">
        <v>2944</v>
      </c>
      <c r="C603" s="57" t="s">
        <v>2945</v>
      </c>
      <c r="D603" s="57" t="s">
        <v>2946</v>
      </c>
      <c r="E603" s="57" t="s">
        <v>107</v>
      </c>
      <c r="F603" s="57" t="s">
        <v>318</v>
      </c>
      <c r="G603" s="57" t="s">
        <v>319</v>
      </c>
      <c r="H603" s="57" t="s">
        <v>2947</v>
      </c>
      <c r="I603" s="58">
        <v>39083</v>
      </c>
      <c r="J603" s="58">
        <v>41182</v>
      </c>
      <c r="K603" s="58" t="s">
        <v>242</v>
      </c>
      <c r="L603" s="59">
        <v>898538</v>
      </c>
      <c r="M603" s="59">
        <v>898538</v>
      </c>
      <c r="N603" s="59">
        <v>763757.3</v>
      </c>
    </row>
    <row r="604" spans="1:14" ht="45" x14ac:dyDescent="0.25">
      <c r="A604" s="75">
        <v>601</v>
      </c>
      <c r="B604" s="57" t="s">
        <v>2948</v>
      </c>
      <c r="C604" s="57" t="s">
        <v>2949</v>
      </c>
      <c r="D604" s="57" t="s">
        <v>2860</v>
      </c>
      <c r="E604" s="57" t="s">
        <v>38</v>
      </c>
      <c r="F604" s="57" t="s">
        <v>320</v>
      </c>
      <c r="G604" s="57" t="s">
        <v>321</v>
      </c>
      <c r="H604" s="57" t="s">
        <v>2950</v>
      </c>
      <c r="I604" s="58">
        <v>39083</v>
      </c>
      <c r="J604" s="58">
        <v>40877</v>
      </c>
      <c r="K604" s="58" t="s">
        <v>242</v>
      </c>
      <c r="L604" s="59">
        <v>6215220</v>
      </c>
      <c r="M604" s="59">
        <v>6215220</v>
      </c>
      <c r="N604" s="59">
        <v>5282937</v>
      </c>
    </row>
    <row r="605" spans="1:14" ht="45" x14ac:dyDescent="0.25">
      <c r="A605" s="75">
        <v>602</v>
      </c>
      <c r="B605" s="57" t="s">
        <v>2951</v>
      </c>
      <c r="C605" s="57" t="s">
        <v>2952</v>
      </c>
      <c r="D605" s="57" t="s">
        <v>2953</v>
      </c>
      <c r="E605" s="57" t="s">
        <v>158</v>
      </c>
      <c r="F605" s="57" t="s">
        <v>322</v>
      </c>
      <c r="G605" s="57" t="s">
        <v>323</v>
      </c>
      <c r="H605" s="57" t="s">
        <v>2954</v>
      </c>
      <c r="I605" s="58">
        <v>39083</v>
      </c>
      <c r="J605" s="58">
        <v>41274</v>
      </c>
      <c r="K605" s="58" t="s">
        <v>242</v>
      </c>
      <c r="L605" s="59">
        <v>1189671.21</v>
      </c>
      <c r="M605" s="59">
        <v>920579.95</v>
      </c>
      <c r="N605" s="59">
        <v>782492.95</v>
      </c>
    </row>
    <row r="606" spans="1:14" ht="45" x14ac:dyDescent="0.25">
      <c r="A606" s="75">
        <v>603</v>
      </c>
      <c r="B606" s="57" t="s">
        <v>2955</v>
      </c>
      <c r="C606" s="57" t="s">
        <v>2956</v>
      </c>
      <c r="D606" s="57" t="s">
        <v>324</v>
      </c>
      <c r="E606" s="57" t="s">
        <v>10</v>
      </c>
      <c r="F606" s="57" t="s">
        <v>127</v>
      </c>
      <c r="G606" s="57" t="s">
        <v>128</v>
      </c>
      <c r="H606" s="57" t="s">
        <v>325</v>
      </c>
      <c r="I606" s="58">
        <v>39083</v>
      </c>
      <c r="J606" s="58">
        <v>41455</v>
      </c>
      <c r="K606" s="58" t="s">
        <v>242</v>
      </c>
      <c r="L606" s="59">
        <v>330685.5</v>
      </c>
      <c r="M606" s="59">
        <v>330685.5</v>
      </c>
      <c r="N606" s="59">
        <v>281082.67</v>
      </c>
    </row>
    <row r="607" spans="1:14" ht="67.5" x14ac:dyDescent="0.25">
      <c r="A607" s="75">
        <v>604</v>
      </c>
      <c r="B607" s="57" t="s">
        <v>2957</v>
      </c>
      <c r="C607" s="57" t="s">
        <v>2958</v>
      </c>
      <c r="D607" s="57" t="s">
        <v>2959</v>
      </c>
      <c r="E607" s="57" t="s">
        <v>67</v>
      </c>
      <c r="F607" s="57" t="s">
        <v>2960</v>
      </c>
      <c r="G607" s="57" t="s">
        <v>2961</v>
      </c>
      <c r="H607" s="57" t="s">
        <v>2962</v>
      </c>
      <c r="I607" s="58">
        <v>39083</v>
      </c>
      <c r="J607" s="58">
        <v>40908</v>
      </c>
      <c r="K607" s="58" t="s">
        <v>242</v>
      </c>
      <c r="L607" s="59">
        <v>1265991.72</v>
      </c>
      <c r="M607" s="59">
        <v>1265991.72</v>
      </c>
      <c r="N607" s="59">
        <v>1076092.96</v>
      </c>
    </row>
    <row r="608" spans="1:14" ht="56.25" x14ac:dyDescent="0.25">
      <c r="A608" s="75">
        <v>605</v>
      </c>
      <c r="B608" s="57" t="s">
        <v>2963</v>
      </c>
      <c r="C608" s="57" t="s">
        <v>2964</v>
      </c>
      <c r="D608" s="57" t="s">
        <v>326</v>
      </c>
      <c r="E608" s="57" t="s">
        <v>57</v>
      </c>
      <c r="F608" s="57" t="s">
        <v>72</v>
      </c>
      <c r="G608" s="57" t="s">
        <v>327</v>
      </c>
      <c r="H608" s="57" t="s">
        <v>328</v>
      </c>
      <c r="I608" s="58">
        <v>39083</v>
      </c>
      <c r="J608" s="58">
        <v>41090</v>
      </c>
      <c r="K608" s="58" t="s">
        <v>242</v>
      </c>
      <c r="L608" s="59">
        <v>3120090.17</v>
      </c>
      <c r="M608" s="59">
        <v>3120090.17</v>
      </c>
      <c r="N608" s="59">
        <v>2652076.64</v>
      </c>
    </row>
    <row r="609" spans="1:14" ht="45" x14ac:dyDescent="0.25">
      <c r="A609" s="75">
        <v>606</v>
      </c>
      <c r="B609" s="57" t="s">
        <v>2965</v>
      </c>
      <c r="C609" s="57" t="s">
        <v>2966</v>
      </c>
      <c r="D609" s="57" t="s">
        <v>329</v>
      </c>
      <c r="E609" s="57" t="s">
        <v>38</v>
      </c>
      <c r="F609" s="57" t="s">
        <v>44</v>
      </c>
      <c r="G609" s="57" t="s">
        <v>330</v>
      </c>
      <c r="H609" s="57" t="s">
        <v>331</v>
      </c>
      <c r="I609" s="58">
        <v>39873</v>
      </c>
      <c r="J609" s="58">
        <v>41517</v>
      </c>
      <c r="K609" s="58" t="s">
        <v>255</v>
      </c>
      <c r="L609" s="59">
        <v>9722372.3900000006</v>
      </c>
      <c r="M609" s="59">
        <v>9722372.3900000006</v>
      </c>
      <c r="N609" s="59">
        <v>8264016.5300000003</v>
      </c>
    </row>
    <row r="610" spans="1:14" ht="45" x14ac:dyDescent="0.25">
      <c r="A610" s="75">
        <v>607</v>
      </c>
      <c r="B610" s="57" t="s">
        <v>2967</v>
      </c>
      <c r="C610" s="57" t="s">
        <v>2968</v>
      </c>
      <c r="D610" s="57" t="s">
        <v>332</v>
      </c>
      <c r="E610" s="57" t="s">
        <v>103</v>
      </c>
      <c r="F610" s="57" t="s">
        <v>333</v>
      </c>
      <c r="G610" s="57" t="s">
        <v>334</v>
      </c>
      <c r="H610" s="57" t="s">
        <v>335</v>
      </c>
      <c r="I610" s="58">
        <v>39083</v>
      </c>
      <c r="J610" s="58">
        <v>41364</v>
      </c>
      <c r="K610" s="58" t="s">
        <v>255</v>
      </c>
      <c r="L610" s="59">
        <v>11119936.939999999</v>
      </c>
      <c r="M610" s="59">
        <v>11107114.220000001</v>
      </c>
      <c r="N610" s="59">
        <v>9441047.0800000001</v>
      </c>
    </row>
    <row r="611" spans="1:14" ht="45" x14ac:dyDescent="0.25">
      <c r="A611" s="75">
        <v>608</v>
      </c>
      <c r="B611" s="57" t="s">
        <v>2969</v>
      </c>
      <c r="C611" s="57" t="s">
        <v>2970</v>
      </c>
      <c r="D611" s="57" t="s">
        <v>336</v>
      </c>
      <c r="E611" s="57" t="s">
        <v>158</v>
      </c>
      <c r="F611" s="57" t="s">
        <v>337</v>
      </c>
      <c r="G611" s="57" t="s">
        <v>338</v>
      </c>
      <c r="H611" s="57" t="s">
        <v>339</v>
      </c>
      <c r="I611" s="58">
        <v>39083</v>
      </c>
      <c r="J611" s="58">
        <v>41274</v>
      </c>
      <c r="K611" s="58" t="s">
        <v>255</v>
      </c>
      <c r="L611" s="59">
        <v>12894149.17</v>
      </c>
      <c r="M611" s="59">
        <v>10389149.17</v>
      </c>
      <c r="N611" s="59">
        <v>8830776.7899999991</v>
      </c>
    </row>
    <row r="612" spans="1:14" ht="33.75" x14ac:dyDescent="0.25">
      <c r="A612" s="75">
        <v>609</v>
      </c>
      <c r="B612" s="57" t="s">
        <v>2971</v>
      </c>
      <c r="C612" s="57" t="s">
        <v>2972</v>
      </c>
      <c r="D612" s="57" t="s">
        <v>2851</v>
      </c>
      <c r="E612" s="57" t="s">
        <v>57</v>
      </c>
      <c r="F612" s="57" t="s">
        <v>72</v>
      </c>
      <c r="G612" s="57" t="s">
        <v>251</v>
      </c>
      <c r="H612" s="57" t="s">
        <v>2852</v>
      </c>
      <c r="I612" s="58">
        <v>39083</v>
      </c>
      <c r="J612" s="58">
        <v>41790</v>
      </c>
      <c r="K612" s="58" t="s">
        <v>2973</v>
      </c>
      <c r="L612" s="59">
        <v>44236482.909999996</v>
      </c>
      <c r="M612" s="59">
        <v>43182012.920000002</v>
      </c>
      <c r="N612" s="59">
        <v>36704710.979999997</v>
      </c>
    </row>
    <row r="613" spans="1:14" ht="67.5" x14ac:dyDescent="0.25">
      <c r="A613" s="75">
        <v>610</v>
      </c>
      <c r="B613" s="57" t="s">
        <v>2974</v>
      </c>
      <c r="C613" s="57" t="s">
        <v>2975</v>
      </c>
      <c r="D613" s="57" t="s">
        <v>2976</v>
      </c>
      <c r="E613" s="57" t="s">
        <v>86</v>
      </c>
      <c r="F613" s="57" t="s">
        <v>287</v>
      </c>
      <c r="G613" s="57" t="s">
        <v>340</v>
      </c>
      <c r="H613" s="57" t="s">
        <v>2977</v>
      </c>
      <c r="I613" s="58">
        <v>39083</v>
      </c>
      <c r="J613" s="58">
        <v>41820</v>
      </c>
      <c r="K613" s="58" t="s">
        <v>341</v>
      </c>
      <c r="L613" s="59">
        <v>11170335.140000001</v>
      </c>
      <c r="M613" s="59">
        <v>11035878.08</v>
      </c>
      <c r="N613" s="59">
        <v>9380496.3599999994</v>
      </c>
    </row>
    <row r="614" spans="1:14" ht="45" x14ac:dyDescent="0.25">
      <c r="A614" s="75">
        <v>611</v>
      </c>
      <c r="B614" s="57" t="s">
        <v>2978</v>
      </c>
      <c r="C614" s="57" t="s">
        <v>2979</v>
      </c>
      <c r="D614" s="57" t="s">
        <v>326</v>
      </c>
      <c r="E614" s="57" t="s">
        <v>57</v>
      </c>
      <c r="F614" s="57" t="s">
        <v>72</v>
      </c>
      <c r="G614" s="57" t="s">
        <v>327</v>
      </c>
      <c r="H614" s="57" t="s">
        <v>328</v>
      </c>
      <c r="I614" s="58">
        <v>39083</v>
      </c>
      <c r="J614" s="58">
        <v>41213</v>
      </c>
      <c r="K614" s="58" t="s">
        <v>260</v>
      </c>
      <c r="L614" s="59">
        <v>11243000</v>
      </c>
      <c r="M614" s="59">
        <v>11243000</v>
      </c>
      <c r="N614" s="59">
        <v>9556550</v>
      </c>
    </row>
    <row r="615" spans="1:14" ht="45" x14ac:dyDescent="0.25">
      <c r="A615" s="75">
        <v>612</v>
      </c>
      <c r="B615" s="57" t="s">
        <v>2980</v>
      </c>
      <c r="C615" s="57" t="s">
        <v>2981</v>
      </c>
      <c r="D615" s="57" t="s">
        <v>342</v>
      </c>
      <c r="E615" s="57" t="s">
        <v>67</v>
      </c>
      <c r="F615" s="57" t="s">
        <v>237</v>
      </c>
      <c r="G615" s="57" t="s">
        <v>343</v>
      </c>
      <c r="H615" s="57" t="s">
        <v>344</v>
      </c>
      <c r="I615" s="58">
        <v>39083</v>
      </c>
      <c r="J615" s="58">
        <v>41486</v>
      </c>
      <c r="K615" s="58" t="s">
        <v>255</v>
      </c>
      <c r="L615" s="59">
        <v>11388001.460000001</v>
      </c>
      <c r="M615" s="59">
        <v>11243000</v>
      </c>
      <c r="N615" s="59">
        <v>9556550</v>
      </c>
    </row>
    <row r="616" spans="1:14" ht="33.75" x14ac:dyDescent="0.25">
      <c r="A616" s="75">
        <v>613</v>
      </c>
      <c r="B616" s="57" t="s">
        <v>2982</v>
      </c>
      <c r="C616" s="57" t="s">
        <v>2983</v>
      </c>
      <c r="D616" s="57" t="s">
        <v>345</v>
      </c>
      <c r="E616" s="57" t="s">
        <v>10</v>
      </c>
      <c r="F616" s="57" t="s">
        <v>127</v>
      </c>
      <c r="G616" s="57" t="s">
        <v>346</v>
      </c>
      <c r="H616" s="57" t="s">
        <v>2984</v>
      </c>
      <c r="I616" s="58">
        <v>39083</v>
      </c>
      <c r="J616" s="58">
        <v>41820</v>
      </c>
      <c r="K616" s="58" t="s">
        <v>260</v>
      </c>
      <c r="L616" s="59">
        <v>11243000</v>
      </c>
      <c r="M616" s="59">
        <v>11243000</v>
      </c>
      <c r="N616" s="59">
        <v>9556550</v>
      </c>
    </row>
    <row r="617" spans="1:14" ht="56.25" x14ac:dyDescent="0.25">
      <c r="A617" s="75">
        <v>614</v>
      </c>
      <c r="B617" s="57" t="s">
        <v>2985</v>
      </c>
      <c r="C617" s="57" t="s">
        <v>2986</v>
      </c>
      <c r="D617" s="57" t="s">
        <v>2987</v>
      </c>
      <c r="E617" s="57" t="s">
        <v>91</v>
      </c>
      <c r="F617" s="57" t="s">
        <v>151</v>
      </c>
      <c r="G617" s="57" t="s">
        <v>2988</v>
      </c>
      <c r="H617" s="57" t="s">
        <v>2989</v>
      </c>
      <c r="I617" s="58">
        <v>39083</v>
      </c>
      <c r="J617" s="58">
        <v>40908</v>
      </c>
      <c r="K617" s="58" t="s">
        <v>245</v>
      </c>
      <c r="L617" s="59">
        <v>11319662.59</v>
      </c>
      <c r="M617" s="59">
        <v>10908156.970000001</v>
      </c>
      <c r="N617" s="59">
        <v>9271933.4199999999</v>
      </c>
    </row>
    <row r="618" spans="1:14" ht="56.25" x14ac:dyDescent="0.25">
      <c r="A618" s="75">
        <v>615</v>
      </c>
      <c r="B618" s="57" t="s">
        <v>2990</v>
      </c>
      <c r="C618" s="57" t="s">
        <v>2991</v>
      </c>
      <c r="D618" s="57" t="s">
        <v>2992</v>
      </c>
      <c r="E618" s="57" t="s">
        <v>171</v>
      </c>
      <c r="F618" s="57" t="s">
        <v>276</v>
      </c>
      <c r="G618" s="57" t="s">
        <v>277</v>
      </c>
      <c r="H618" s="57" t="s">
        <v>278</v>
      </c>
      <c r="I618" s="58">
        <v>39083</v>
      </c>
      <c r="J618" s="58">
        <v>41425</v>
      </c>
      <c r="K618" s="58" t="s">
        <v>260</v>
      </c>
      <c r="L618" s="59">
        <v>18236989.050000001</v>
      </c>
      <c r="M618" s="59">
        <v>11240000</v>
      </c>
      <c r="N618" s="59">
        <v>9554000</v>
      </c>
    </row>
    <row r="619" spans="1:14" ht="56.25" x14ac:dyDescent="0.25">
      <c r="A619" s="75">
        <v>616</v>
      </c>
      <c r="B619" s="57" t="s">
        <v>2993</v>
      </c>
      <c r="C619" s="57" t="s">
        <v>2994</v>
      </c>
      <c r="D619" s="57" t="s">
        <v>2995</v>
      </c>
      <c r="E619" s="57" t="s">
        <v>67</v>
      </c>
      <c r="F619" s="57" t="s">
        <v>237</v>
      </c>
      <c r="G619" s="57" t="s">
        <v>2996</v>
      </c>
      <c r="H619" s="57" t="s">
        <v>2997</v>
      </c>
      <c r="I619" s="58">
        <v>39083</v>
      </c>
      <c r="J619" s="58">
        <v>40908</v>
      </c>
      <c r="K619" s="58" t="s">
        <v>245</v>
      </c>
      <c r="L619" s="59">
        <v>8614477.8300000001</v>
      </c>
      <c r="M619" s="59">
        <v>4937164.04</v>
      </c>
      <c r="N619" s="59">
        <v>4196589.43</v>
      </c>
    </row>
    <row r="620" spans="1:14" ht="45" x14ac:dyDescent="0.25">
      <c r="A620" s="75">
        <v>617</v>
      </c>
      <c r="B620" s="57" t="s">
        <v>2998</v>
      </c>
      <c r="C620" s="57" t="s">
        <v>2999</v>
      </c>
      <c r="D620" s="57" t="s">
        <v>2927</v>
      </c>
      <c r="E620" s="57" t="s">
        <v>81</v>
      </c>
      <c r="F620" s="57" t="s">
        <v>294</v>
      </c>
      <c r="G620" s="57" t="s">
        <v>295</v>
      </c>
      <c r="H620" s="57" t="s">
        <v>2928</v>
      </c>
      <c r="I620" s="58">
        <v>39083</v>
      </c>
      <c r="J620" s="58">
        <v>40847</v>
      </c>
      <c r="K620" s="58" t="s">
        <v>255</v>
      </c>
      <c r="L620" s="59">
        <v>1442997.98</v>
      </c>
      <c r="M620" s="59">
        <v>1442997.98</v>
      </c>
      <c r="N620" s="59">
        <v>1226548.28</v>
      </c>
    </row>
    <row r="621" spans="1:14" ht="45" x14ac:dyDescent="0.25">
      <c r="A621" s="75">
        <v>618</v>
      </c>
      <c r="B621" s="57" t="s">
        <v>3000</v>
      </c>
      <c r="C621" s="57" t="s">
        <v>3001</v>
      </c>
      <c r="D621" s="57" t="s">
        <v>3002</v>
      </c>
      <c r="E621" s="57" t="s">
        <v>261</v>
      </c>
      <c r="F621" s="57" t="s">
        <v>3003</v>
      </c>
      <c r="G621" s="57" t="s">
        <v>3004</v>
      </c>
      <c r="H621" s="57" t="s">
        <v>3005</v>
      </c>
      <c r="I621" s="58">
        <v>39083</v>
      </c>
      <c r="J621" s="58">
        <v>40574</v>
      </c>
      <c r="K621" s="58" t="s">
        <v>260</v>
      </c>
      <c r="L621" s="59">
        <v>6115560.9500000002</v>
      </c>
      <c r="M621" s="59">
        <v>6115560.9500000002</v>
      </c>
      <c r="N621" s="59">
        <v>5198226.8</v>
      </c>
    </row>
    <row r="622" spans="1:14" ht="45" x14ac:dyDescent="0.25">
      <c r="A622" s="75">
        <v>619</v>
      </c>
      <c r="B622" s="57" t="s">
        <v>3006</v>
      </c>
      <c r="C622" s="57" t="s">
        <v>3007</v>
      </c>
      <c r="D622" s="57" t="s">
        <v>2860</v>
      </c>
      <c r="E622" s="57" t="s">
        <v>261</v>
      </c>
      <c r="F622" s="57" t="s">
        <v>3008</v>
      </c>
      <c r="G622" s="57" t="s">
        <v>263</v>
      </c>
      <c r="H622" s="57" t="s">
        <v>3009</v>
      </c>
      <c r="I622" s="58">
        <v>39083</v>
      </c>
      <c r="J622" s="58">
        <v>40390</v>
      </c>
      <c r="K622" s="58" t="s">
        <v>255</v>
      </c>
      <c r="L622" s="59">
        <v>700000</v>
      </c>
      <c r="M622" s="59">
        <v>700000</v>
      </c>
      <c r="N622" s="59">
        <v>595000</v>
      </c>
    </row>
    <row r="623" spans="1:14" ht="56.25" x14ac:dyDescent="0.25">
      <c r="A623" s="75">
        <v>620</v>
      </c>
      <c r="B623" s="57" t="s">
        <v>3010</v>
      </c>
      <c r="C623" s="57" t="s">
        <v>3011</v>
      </c>
      <c r="D623" s="57" t="s">
        <v>2840</v>
      </c>
      <c r="E623" s="57" t="s">
        <v>67</v>
      </c>
      <c r="F623" s="57" t="s">
        <v>68</v>
      </c>
      <c r="G623" s="57" t="s">
        <v>69</v>
      </c>
      <c r="H623" s="57" t="s">
        <v>2841</v>
      </c>
      <c r="I623" s="58">
        <v>39083</v>
      </c>
      <c r="J623" s="58">
        <v>40939</v>
      </c>
      <c r="K623" s="58" t="s">
        <v>260</v>
      </c>
      <c r="L623" s="59">
        <v>4128391.93</v>
      </c>
      <c r="M623" s="59">
        <v>4123511.93</v>
      </c>
      <c r="N623" s="59">
        <v>3504985.14</v>
      </c>
    </row>
    <row r="624" spans="1:14" ht="56.25" x14ac:dyDescent="0.25">
      <c r="A624" s="75">
        <v>621</v>
      </c>
      <c r="B624" s="57" t="s">
        <v>3012</v>
      </c>
      <c r="C624" s="57" t="s">
        <v>3013</v>
      </c>
      <c r="D624" s="57" t="s">
        <v>3014</v>
      </c>
      <c r="E624" s="57" t="s">
        <v>261</v>
      </c>
      <c r="F624" s="57" t="s">
        <v>347</v>
      </c>
      <c r="G624" s="57" t="s">
        <v>3015</v>
      </c>
      <c r="H624" s="57" t="s">
        <v>3016</v>
      </c>
      <c r="I624" s="58">
        <v>39083</v>
      </c>
      <c r="J624" s="58">
        <v>41364</v>
      </c>
      <c r="K624" s="58" t="s">
        <v>260</v>
      </c>
      <c r="L624" s="59">
        <v>9818000</v>
      </c>
      <c r="M624" s="59">
        <v>9643000</v>
      </c>
      <c r="N624" s="59">
        <v>8196550</v>
      </c>
    </row>
    <row r="625" spans="1:14" ht="56.25" x14ac:dyDescent="0.25">
      <c r="A625" s="75">
        <v>622</v>
      </c>
      <c r="B625" s="57" t="s">
        <v>3017</v>
      </c>
      <c r="C625" s="57" t="s">
        <v>3018</v>
      </c>
      <c r="D625" s="57" t="s">
        <v>3019</v>
      </c>
      <c r="E625" s="57" t="s">
        <v>67</v>
      </c>
      <c r="F625" s="57" t="s">
        <v>237</v>
      </c>
      <c r="G625" s="57" t="s">
        <v>238</v>
      </c>
      <c r="H625" s="57" t="s">
        <v>3020</v>
      </c>
      <c r="I625" s="58">
        <v>39083</v>
      </c>
      <c r="J625" s="58">
        <v>41274</v>
      </c>
      <c r="K625" s="58" t="s">
        <v>245</v>
      </c>
      <c r="L625" s="59">
        <v>13229331.439999999</v>
      </c>
      <c r="M625" s="59">
        <v>11338699.060000001</v>
      </c>
      <c r="N625" s="59">
        <v>9637894.1999999993</v>
      </c>
    </row>
    <row r="626" spans="1:14" ht="56.25" x14ac:dyDescent="0.25">
      <c r="A626" s="75">
        <v>623</v>
      </c>
      <c r="B626" s="57" t="s">
        <v>3021</v>
      </c>
      <c r="C626" s="57" t="s">
        <v>3022</v>
      </c>
      <c r="D626" s="57" t="s">
        <v>3023</v>
      </c>
      <c r="E626" s="57" t="s">
        <v>38</v>
      </c>
      <c r="F626" s="57" t="s">
        <v>348</v>
      </c>
      <c r="G626" s="57" t="s">
        <v>349</v>
      </c>
      <c r="H626" s="57" t="s">
        <v>3024</v>
      </c>
      <c r="I626" s="58">
        <v>39083</v>
      </c>
      <c r="J626" s="58">
        <v>41274</v>
      </c>
      <c r="K626" s="58" t="s">
        <v>260</v>
      </c>
      <c r="L626" s="59">
        <v>14125902.960000001</v>
      </c>
      <c r="M626" s="59">
        <v>14125902.960000001</v>
      </c>
      <c r="N626" s="59">
        <v>12007017.51</v>
      </c>
    </row>
    <row r="627" spans="1:14" ht="56.25" x14ac:dyDescent="0.25">
      <c r="A627" s="75">
        <v>624</v>
      </c>
      <c r="B627" s="57" t="s">
        <v>3025</v>
      </c>
      <c r="C627" s="57" t="s">
        <v>3026</v>
      </c>
      <c r="D627" s="57" t="s">
        <v>3027</v>
      </c>
      <c r="E627" s="57" t="s">
        <v>171</v>
      </c>
      <c r="F627" s="57" t="s">
        <v>177</v>
      </c>
      <c r="G627" s="57" t="s">
        <v>178</v>
      </c>
      <c r="H627" s="57" t="s">
        <v>3028</v>
      </c>
      <c r="I627" s="58">
        <v>39083</v>
      </c>
      <c r="J627" s="58">
        <v>40816</v>
      </c>
      <c r="K627" s="58" t="s">
        <v>260</v>
      </c>
      <c r="L627" s="59">
        <v>1481471.63</v>
      </c>
      <c r="M627" s="59">
        <v>1475521.63</v>
      </c>
      <c r="N627" s="59">
        <v>1254193.3799999999</v>
      </c>
    </row>
    <row r="628" spans="1:14" ht="56.25" x14ac:dyDescent="0.25">
      <c r="A628" s="75">
        <v>625</v>
      </c>
      <c r="B628" s="57" t="s">
        <v>3029</v>
      </c>
      <c r="C628" s="57" t="s">
        <v>3030</v>
      </c>
      <c r="D628" s="57" t="s">
        <v>3031</v>
      </c>
      <c r="E628" s="57" t="s">
        <v>86</v>
      </c>
      <c r="F628" s="57" t="s">
        <v>350</v>
      </c>
      <c r="G628" s="57" t="s">
        <v>351</v>
      </c>
      <c r="H628" s="57" t="s">
        <v>3032</v>
      </c>
      <c r="I628" s="58">
        <v>39083</v>
      </c>
      <c r="J628" s="58">
        <v>41152</v>
      </c>
      <c r="K628" s="58" t="s">
        <v>260</v>
      </c>
      <c r="L628" s="59">
        <v>4661655</v>
      </c>
      <c r="M628" s="59">
        <v>4611655</v>
      </c>
      <c r="N628" s="59">
        <v>3919906.75</v>
      </c>
    </row>
    <row r="629" spans="1:14" ht="45" x14ac:dyDescent="0.25">
      <c r="A629" s="75">
        <v>626</v>
      </c>
      <c r="B629" s="57" t="s">
        <v>2039</v>
      </c>
      <c r="C629" s="57" t="s">
        <v>352</v>
      </c>
      <c r="D629" s="57" t="s">
        <v>353</v>
      </c>
      <c r="E629" s="57" t="s">
        <v>145</v>
      </c>
      <c r="F629" s="57" t="s">
        <v>354</v>
      </c>
      <c r="G629" s="57" t="s">
        <v>355</v>
      </c>
      <c r="H629" s="57" t="s">
        <v>356</v>
      </c>
      <c r="I629" s="58">
        <v>39083</v>
      </c>
      <c r="J629" s="58">
        <v>40693</v>
      </c>
      <c r="K629" s="58" t="s">
        <v>245</v>
      </c>
      <c r="L629" s="59">
        <v>8917545.25</v>
      </c>
      <c r="M629" s="59">
        <v>8072906.75</v>
      </c>
      <c r="N629" s="59">
        <v>6861970.7300000004</v>
      </c>
    </row>
    <row r="630" spans="1:14" ht="56.25" x14ac:dyDescent="0.25">
      <c r="A630" s="75">
        <v>627</v>
      </c>
      <c r="B630" s="57" t="s">
        <v>2040</v>
      </c>
      <c r="C630" s="57" t="s">
        <v>357</v>
      </c>
      <c r="D630" s="57" t="s">
        <v>358</v>
      </c>
      <c r="E630" s="57" t="s">
        <v>86</v>
      </c>
      <c r="F630" s="57" t="s">
        <v>287</v>
      </c>
      <c r="G630" s="57" t="s">
        <v>359</v>
      </c>
      <c r="H630" s="57" t="s">
        <v>360</v>
      </c>
      <c r="I630" s="58">
        <v>39083</v>
      </c>
      <c r="J630" s="58">
        <v>41090</v>
      </c>
      <c r="K630" s="58" t="s">
        <v>245</v>
      </c>
      <c r="L630" s="59">
        <v>5838382.7300000004</v>
      </c>
      <c r="M630" s="59">
        <v>5838382.7300000004</v>
      </c>
      <c r="N630" s="59">
        <v>4670706.18</v>
      </c>
    </row>
    <row r="631" spans="1:14" ht="56.25" x14ac:dyDescent="0.25">
      <c r="A631" s="75">
        <v>628</v>
      </c>
      <c r="B631" s="57" t="s">
        <v>2041</v>
      </c>
      <c r="C631" s="57" t="s">
        <v>361</v>
      </c>
      <c r="D631" s="57" t="s">
        <v>305</v>
      </c>
      <c r="E631" s="57" t="s">
        <v>158</v>
      </c>
      <c r="F631" s="57" t="s">
        <v>306</v>
      </c>
      <c r="G631" s="57" t="s">
        <v>307</v>
      </c>
      <c r="H631" s="57" t="s">
        <v>308</v>
      </c>
      <c r="I631" s="58">
        <v>39083</v>
      </c>
      <c r="J631" s="58">
        <v>41182</v>
      </c>
      <c r="K631" s="58" t="s">
        <v>260</v>
      </c>
      <c r="L631" s="59">
        <v>5111877.67</v>
      </c>
      <c r="M631" s="59">
        <v>5111877.67</v>
      </c>
      <c r="N631" s="59">
        <v>4345096.01</v>
      </c>
    </row>
    <row r="632" spans="1:14" ht="45" x14ac:dyDescent="0.25">
      <c r="A632" s="75">
        <v>629</v>
      </c>
      <c r="B632" s="57" t="s">
        <v>2042</v>
      </c>
      <c r="C632" s="57" t="s">
        <v>362</v>
      </c>
      <c r="D632" s="57" t="s">
        <v>297</v>
      </c>
      <c r="E632" s="57" t="s">
        <v>91</v>
      </c>
      <c r="F632" s="57" t="s">
        <v>298</v>
      </c>
      <c r="G632" s="57" t="s">
        <v>299</v>
      </c>
      <c r="H632" s="57" t="s">
        <v>300</v>
      </c>
      <c r="I632" s="58">
        <v>39083</v>
      </c>
      <c r="J632" s="58">
        <v>41029</v>
      </c>
      <c r="K632" s="58" t="s">
        <v>260</v>
      </c>
      <c r="L632" s="59">
        <v>7913286.0999999996</v>
      </c>
      <c r="M632" s="59">
        <v>6551577.29</v>
      </c>
      <c r="N632" s="59">
        <v>5568840.6900000004</v>
      </c>
    </row>
    <row r="633" spans="1:14" ht="56.25" x14ac:dyDescent="0.25">
      <c r="A633" s="75">
        <v>630</v>
      </c>
      <c r="B633" s="57" t="s">
        <v>2043</v>
      </c>
      <c r="C633" s="57" t="s">
        <v>363</v>
      </c>
      <c r="D633" s="57" t="s">
        <v>364</v>
      </c>
      <c r="E633" s="57" t="s">
        <v>91</v>
      </c>
      <c r="F633" s="57" t="s">
        <v>365</v>
      </c>
      <c r="G633" s="57" t="s">
        <v>366</v>
      </c>
      <c r="H633" s="57" t="s">
        <v>367</v>
      </c>
      <c r="I633" s="58">
        <v>39083</v>
      </c>
      <c r="J633" s="58">
        <v>41090</v>
      </c>
      <c r="K633" s="58" t="s">
        <v>341</v>
      </c>
      <c r="L633" s="59">
        <v>947734.54</v>
      </c>
      <c r="M633" s="59">
        <v>947734.54</v>
      </c>
      <c r="N633" s="59">
        <v>805574.35</v>
      </c>
    </row>
    <row r="634" spans="1:14" ht="33.75" x14ac:dyDescent="0.25">
      <c r="A634" s="75">
        <v>631</v>
      </c>
      <c r="B634" s="57" t="s">
        <v>2044</v>
      </c>
      <c r="C634" s="57" t="s">
        <v>368</v>
      </c>
      <c r="D634" s="57" t="s">
        <v>369</v>
      </c>
      <c r="E634" s="57" t="s">
        <v>91</v>
      </c>
      <c r="F634" s="57" t="s">
        <v>370</v>
      </c>
      <c r="G634" s="57" t="s">
        <v>371</v>
      </c>
      <c r="H634" s="57" t="s">
        <v>372</v>
      </c>
      <c r="I634" s="58">
        <v>39083</v>
      </c>
      <c r="J634" s="58">
        <v>41394</v>
      </c>
      <c r="K634" s="58" t="s">
        <v>255</v>
      </c>
      <c r="L634" s="59">
        <v>1061423.28</v>
      </c>
      <c r="M634" s="59">
        <v>1049917.28</v>
      </c>
      <c r="N634" s="59">
        <v>892429.68</v>
      </c>
    </row>
    <row r="635" spans="1:14" ht="56.25" x14ac:dyDescent="0.25">
      <c r="A635" s="75">
        <v>632</v>
      </c>
      <c r="B635" s="57" t="s">
        <v>2045</v>
      </c>
      <c r="C635" s="57" t="s">
        <v>373</v>
      </c>
      <c r="D635" s="57" t="s">
        <v>374</v>
      </c>
      <c r="E635" s="57" t="s">
        <v>162</v>
      </c>
      <c r="F635" s="57" t="s">
        <v>163</v>
      </c>
      <c r="G635" s="57" t="s">
        <v>375</v>
      </c>
      <c r="H635" s="57" t="s">
        <v>376</v>
      </c>
      <c r="I635" s="58">
        <v>39083</v>
      </c>
      <c r="J635" s="58">
        <v>41213</v>
      </c>
      <c r="K635" s="58" t="s">
        <v>242</v>
      </c>
      <c r="L635" s="59">
        <v>1968646.46</v>
      </c>
      <c r="M635" s="59">
        <v>1968646.46</v>
      </c>
      <c r="N635" s="59">
        <v>1673349.49</v>
      </c>
    </row>
    <row r="636" spans="1:14" ht="56.25" x14ac:dyDescent="0.25">
      <c r="A636" s="75">
        <v>633</v>
      </c>
      <c r="B636" s="57" t="s">
        <v>2046</v>
      </c>
      <c r="C636" s="57" t="s">
        <v>377</v>
      </c>
      <c r="D636" s="57" t="s">
        <v>378</v>
      </c>
      <c r="E636" s="57" t="s">
        <v>91</v>
      </c>
      <c r="F636" s="57" t="s">
        <v>379</v>
      </c>
      <c r="G636" s="57" t="s">
        <v>380</v>
      </c>
      <c r="H636" s="57" t="s">
        <v>381</v>
      </c>
      <c r="I636" s="58">
        <v>39083</v>
      </c>
      <c r="J636" s="58">
        <v>40543</v>
      </c>
      <c r="K636" s="58" t="s">
        <v>255</v>
      </c>
      <c r="L636" s="59">
        <v>3923390</v>
      </c>
      <c r="M636" s="59">
        <v>3923390</v>
      </c>
      <c r="N636" s="59">
        <v>3334881.5</v>
      </c>
    </row>
    <row r="637" spans="1:14" ht="33.75" x14ac:dyDescent="0.25">
      <c r="A637" s="75">
        <v>634</v>
      </c>
      <c r="B637" s="57" t="s">
        <v>2047</v>
      </c>
      <c r="C637" s="57" t="s">
        <v>382</v>
      </c>
      <c r="D637" s="57" t="s">
        <v>383</v>
      </c>
      <c r="E637" s="57" t="s">
        <v>171</v>
      </c>
      <c r="F637" s="57" t="s">
        <v>384</v>
      </c>
      <c r="G637" s="57" t="s">
        <v>385</v>
      </c>
      <c r="H637" s="57" t="s">
        <v>386</v>
      </c>
      <c r="I637" s="58">
        <v>39083</v>
      </c>
      <c r="J637" s="58">
        <v>40574</v>
      </c>
      <c r="K637" s="58" t="s">
        <v>260</v>
      </c>
      <c r="L637" s="59">
        <v>7494832.5499999998</v>
      </c>
      <c r="M637" s="59">
        <v>4544954.54</v>
      </c>
      <c r="N637" s="59">
        <v>3863211.35</v>
      </c>
    </row>
    <row r="638" spans="1:14" ht="56.25" x14ac:dyDescent="0.25">
      <c r="A638" s="75">
        <v>635</v>
      </c>
      <c r="B638" s="57" t="s">
        <v>2048</v>
      </c>
      <c r="C638" s="57" t="s">
        <v>387</v>
      </c>
      <c r="D638" s="57" t="s">
        <v>215</v>
      </c>
      <c r="E638" s="57" t="s">
        <v>86</v>
      </c>
      <c r="F638" s="57" t="s">
        <v>216</v>
      </c>
      <c r="G638" s="57" t="s">
        <v>217</v>
      </c>
      <c r="H638" s="57" t="s">
        <v>388</v>
      </c>
      <c r="I638" s="58">
        <v>39083</v>
      </c>
      <c r="J638" s="58">
        <v>40329</v>
      </c>
      <c r="K638" s="58" t="s">
        <v>245</v>
      </c>
      <c r="L638" s="59">
        <v>6127135.9100000001</v>
      </c>
      <c r="M638" s="59">
        <v>6127135.9100000001</v>
      </c>
      <c r="N638" s="59">
        <v>5208065.5199999996</v>
      </c>
    </row>
    <row r="639" spans="1:14" ht="56.25" x14ac:dyDescent="0.25">
      <c r="A639" s="75">
        <v>636</v>
      </c>
      <c r="B639" s="57" t="s">
        <v>2049</v>
      </c>
      <c r="C639" s="57" t="s">
        <v>389</v>
      </c>
      <c r="D639" s="57" t="s">
        <v>390</v>
      </c>
      <c r="E639" s="57" t="s">
        <v>103</v>
      </c>
      <c r="F639" s="57" t="s">
        <v>391</v>
      </c>
      <c r="G639" s="57" t="s">
        <v>392</v>
      </c>
      <c r="H639" s="57" t="s">
        <v>393</v>
      </c>
      <c r="I639" s="58">
        <v>39083</v>
      </c>
      <c r="J639" s="58">
        <v>40633</v>
      </c>
      <c r="K639" s="58" t="s">
        <v>245</v>
      </c>
      <c r="L639" s="59">
        <v>6236794.8799999999</v>
      </c>
      <c r="M639" s="59">
        <v>6236794.8799999999</v>
      </c>
      <c r="N639" s="59">
        <v>5301275.6399999997</v>
      </c>
    </row>
    <row r="640" spans="1:14" ht="56.25" x14ac:dyDescent="0.25">
      <c r="A640" s="75">
        <v>637</v>
      </c>
      <c r="B640" s="57" t="s">
        <v>2050</v>
      </c>
      <c r="C640" s="57" t="s">
        <v>394</v>
      </c>
      <c r="D640" s="57" t="s">
        <v>47</v>
      </c>
      <c r="E640" s="57" t="s">
        <v>10</v>
      </c>
      <c r="F640" s="57" t="s">
        <v>395</v>
      </c>
      <c r="G640" s="57" t="s">
        <v>48</v>
      </c>
      <c r="H640" s="57" t="s">
        <v>396</v>
      </c>
      <c r="I640" s="58">
        <v>39083</v>
      </c>
      <c r="J640" s="58">
        <v>40512</v>
      </c>
      <c r="K640" s="58" t="s">
        <v>260</v>
      </c>
      <c r="L640" s="59">
        <v>6555089.0899999999</v>
      </c>
      <c r="M640" s="59">
        <v>6555089.0899999999</v>
      </c>
      <c r="N640" s="59">
        <v>5571825.7199999997</v>
      </c>
    </row>
    <row r="641" spans="1:14" ht="45" x14ac:dyDescent="0.25">
      <c r="A641" s="75">
        <v>638</v>
      </c>
      <c r="B641" s="57" t="s">
        <v>2051</v>
      </c>
      <c r="C641" s="57" t="s">
        <v>397</v>
      </c>
      <c r="D641" s="57" t="s">
        <v>398</v>
      </c>
      <c r="E641" s="57" t="s">
        <v>86</v>
      </c>
      <c r="F641" s="57" t="s">
        <v>399</v>
      </c>
      <c r="G641" s="57" t="s">
        <v>400</v>
      </c>
      <c r="H641" s="57" t="s">
        <v>401</v>
      </c>
      <c r="I641" s="58">
        <v>39083</v>
      </c>
      <c r="J641" s="58">
        <v>41820</v>
      </c>
      <c r="K641" s="58" t="s">
        <v>245</v>
      </c>
      <c r="L641" s="59">
        <v>11076434.560000001</v>
      </c>
      <c r="M641" s="59">
        <v>7928631.5599999996</v>
      </c>
      <c r="N641" s="59">
        <v>6739336.8799999999</v>
      </c>
    </row>
    <row r="642" spans="1:14" ht="56.25" x14ac:dyDescent="0.25">
      <c r="A642" s="75">
        <v>639</v>
      </c>
      <c r="B642" s="57" t="s">
        <v>2052</v>
      </c>
      <c r="C642" s="57" t="s">
        <v>402</v>
      </c>
      <c r="D642" s="57" t="s">
        <v>403</v>
      </c>
      <c r="E642" s="57" t="s">
        <v>86</v>
      </c>
      <c r="F642" s="57" t="s">
        <v>404</v>
      </c>
      <c r="G642" s="57" t="s">
        <v>405</v>
      </c>
      <c r="H642" s="57" t="s">
        <v>406</v>
      </c>
      <c r="I642" s="58">
        <v>39083</v>
      </c>
      <c r="J642" s="58">
        <v>41517</v>
      </c>
      <c r="K642" s="58" t="s">
        <v>245</v>
      </c>
      <c r="L642" s="59">
        <v>9805634.6799999997</v>
      </c>
      <c r="M642" s="59">
        <v>9071188.0199999996</v>
      </c>
      <c r="N642" s="59">
        <v>7710509.8099999996</v>
      </c>
    </row>
    <row r="643" spans="1:14" ht="56.25" x14ac:dyDescent="0.25">
      <c r="A643" s="75">
        <v>640</v>
      </c>
      <c r="B643" s="57" t="s">
        <v>2053</v>
      </c>
      <c r="C643" s="57" t="s">
        <v>407</v>
      </c>
      <c r="D643" s="57" t="s">
        <v>408</v>
      </c>
      <c r="E643" s="57" t="s">
        <v>261</v>
      </c>
      <c r="F643" s="57" t="s">
        <v>347</v>
      </c>
      <c r="G643" s="57" t="s">
        <v>409</v>
      </c>
      <c r="H643" s="57" t="s">
        <v>410</v>
      </c>
      <c r="I643" s="58">
        <v>39083</v>
      </c>
      <c r="J643" s="58">
        <v>40527</v>
      </c>
      <c r="K643" s="58" t="s">
        <v>242</v>
      </c>
      <c r="L643" s="59">
        <v>1712550.6</v>
      </c>
      <c r="M643" s="59">
        <v>709515.4</v>
      </c>
      <c r="N643" s="59">
        <v>603088.09</v>
      </c>
    </row>
    <row r="644" spans="1:14" ht="56.25" x14ac:dyDescent="0.25">
      <c r="A644" s="75">
        <v>641</v>
      </c>
      <c r="B644" s="57" t="s">
        <v>2054</v>
      </c>
      <c r="C644" s="57" t="s">
        <v>411</v>
      </c>
      <c r="D644" s="57" t="s">
        <v>412</v>
      </c>
      <c r="E644" s="57" t="s">
        <v>10</v>
      </c>
      <c r="F644" s="57" t="s">
        <v>413</v>
      </c>
      <c r="G644" s="57" t="s">
        <v>414</v>
      </c>
      <c r="H644" s="57" t="s">
        <v>415</v>
      </c>
      <c r="I644" s="58">
        <v>39083</v>
      </c>
      <c r="J644" s="58">
        <v>40724</v>
      </c>
      <c r="K644" s="58" t="s">
        <v>255</v>
      </c>
      <c r="L644" s="59">
        <v>1464622.1</v>
      </c>
      <c r="M644" s="59">
        <v>1464622.1</v>
      </c>
      <c r="N644" s="59">
        <v>1244928.78</v>
      </c>
    </row>
    <row r="645" spans="1:14" ht="45" x14ac:dyDescent="0.25">
      <c r="A645" s="75">
        <v>642</v>
      </c>
      <c r="B645" s="57" t="s">
        <v>2055</v>
      </c>
      <c r="C645" s="57" t="s">
        <v>416</v>
      </c>
      <c r="D645" s="57" t="s">
        <v>417</v>
      </c>
      <c r="E645" s="57" t="s">
        <v>91</v>
      </c>
      <c r="F645" s="57" t="s">
        <v>418</v>
      </c>
      <c r="G645" s="57" t="s">
        <v>419</v>
      </c>
      <c r="H645" s="57" t="s">
        <v>420</v>
      </c>
      <c r="I645" s="58">
        <v>39083</v>
      </c>
      <c r="J645" s="58">
        <v>42338</v>
      </c>
      <c r="K645" s="58" t="s">
        <v>255</v>
      </c>
      <c r="L645" s="59">
        <v>1748620</v>
      </c>
      <c r="M645" s="59">
        <v>1317325</v>
      </c>
      <c r="N645" s="59">
        <v>1119726.25</v>
      </c>
    </row>
    <row r="646" spans="1:14" ht="56.25" x14ac:dyDescent="0.25">
      <c r="A646" s="75">
        <v>643</v>
      </c>
      <c r="B646" s="57" t="s">
        <v>2056</v>
      </c>
      <c r="C646" s="57" t="s">
        <v>421</v>
      </c>
      <c r="D646" s="57" t="s">
        <v>422</v>
      </c>
      <c r="E646" s="57" t="s">
        <v>145</v>
      </c>
      <c r="F646" s="57" t="s">
        <v>423</v>
      </c>
      <c r="G646" s="57" t="s">
        <v>424</v>
      </c>
      <c r="H646" s="57" t="s">
        <v>425</v>
      </c>
      <c r="I646" s="58">
        <v>39083</v>
      </c>
      <c r="J646" s="58">
        <v>41243</v>
      </c>
      <c r="K646" s="58" t="s">
        <v>245</v>
      </c>
      <c r="L646" s="59">
        <v>3973940.26</v>
      </c>
      <c r="M646" s="59">
        <v>3940838.06</v>
      </c>
      <c r="N646" s="59">
        <v>3349712.35</v>
      </c>
    </row>
    <row r="647" spans="1:14" ht="101.25" x14ac:dyDescent="0.25">
      <c r="A647" s="75">
        <v>644</v>
      </c>
      <c r="B647" s="57" t="s">
        <v>2057</v>
      </c>
      <c r="C647" s="57" t="s">
        <v>426</v>
      </c>
      <c r="D647" s="57" t="s">
        <v>427</v>
      </c>
      <c r="E647" s="57" t="s">
        <v>136</v>
      </c>
      <c r="F647" s="57" t="s">
        <v>428</v>
      </c>
      <c r="G647" s="57" t="s">
        <v>429</v>
      </c>
      <c r="H647" s="57" t="s">
        <v>430</v>
      </c>
      <c r="I647" s="58">
        <v>39083</v>
      </c>
      <c r="J647" s="58">
        <v>40877</v>
      </c>
      <c r="K647" s="58" t="s">
        <v>245</v>
      </c>
      <c r="L647" s="59">
        <v>3597000</v>
      </c>
      <c r="M647" s="59">
        <v>3057450</v>
      </c>
      <c r="N647" s="59">
        <v>2598832.5</v>
      </c>
    </row>
    <row r="648" spans="1:14" ht="56.25" x14ac:dyDescent="0.25">
      <c r="A648" s="75">
        <v>645</v>
      </c>
      <c r="B648" s="57" t="s">
        <v>2058</v>
      </c>
      <c r="C648" s="57" t="s">
        <v>431</v>
      </c>
      <c r="D648" s="57" t="s">
        <v>268</v>
      </c>
      <c r="E648" s="57" t="s">
        <v>162</v>
      </c>
      <c r="F648" s="57" t="s">
        <v>269</v>
      </c>
      <c r="G648" s="57" t="s">
        <v>270</v>
      </c>
      <c r="H648" s="57" t="s">
        <v>271</v>
      </c>
      <c r="I648" s="58">
        <v>39083</v>
      </c>
      <c r="J648" s="58">
        <v>40724</v>
      </c>
      <c r="K648" s="58" t="s">
        <v>260</v>
      </c>
      <c r="L648" s="59">
        <v>7493073.6600000001</v>
      </c>
      <c r="M648" s="59">
        <v>6811615.3200000003</v>
      </c>
      <c r="N648" s="59">
        <v>5789873.0199999996</v>
      </c>
    </row>
    <row r="649" spans="1:14" ht="45" x14ac:dyDescent="0.25">
      <c r="A649" s="75">
        <v>646</v>
      </c>
      <c r="B649" s="57" t="s">
        <v>2059</v>
      </c>
      <c r="C649" s="57" t="s">
        <v>432</v>
      </c>
      <c r="D649" s="57" t="s">
        <v>433</v>
      </c>
      <c r="E649" s="57" t="s">
        <v>171</v>
      </c>
      <c r="F649" s="57" t="s">
        <v>434</v>
      </c>
      <c r="G649" s="57" t="s">
        <v>435</v>
      </c>
      <c r="H649" s="57" t="s">
        <v>436</v>
      </c>
      <c r="I649" s="58">
        <v>39083</v>
      </c>
      <c r="J649" s="58">
        <v>42004</v>
      </c>
      <c r="K649" s="58" t="s">
        <v>245</v>
      </c>
      <c r="L649" s="59">
        <v>17980548.77</v>
      </c>
      <c r="M649" s="59">
        <v>15503056.390000001</v>
      </c>
      <c r="N649" s="59">
        <v>13177597.93</v>
      </c>
    </row>
    <row r="650" spans="1:14" ht="56.25" x14ac:dyDescent="0.25">
      <c r="A650" s="75">
        <v>647</v>
      </c>
      <c r="B650" s="57" t="s">
        <v>2060</v>
      </c>
      <c r="C650" s="57" t="s">
        <v>437</v>
      </c>
      <c r="D650" s="57" t="s">
        <v>438</v>
      </c>
      <c r="E650" s="57" t="s">
        <v>53</v>
      </c>
      <c r="F650" s="57" t="s">
        <v>439</v>
      </c>
      <c r="G650" s="57" t="s">
        <v>440</v>
      </c>
      <c r="H650" s="57" t="s">
        <v>441</v>
      </c>
      <c r="I650" s="58">
        <v>39083</v>
      </c>
      <c r="J650" s="58">
        <v>41486</v>
      </c>
      <c r="K650" s="58" t="s">
        <v>255</v>
      </c>
      <c r="L650" s="59">
        <v>1330683.96</v>
      </c>
      <c r="M650" s="59">
        <v>1313563.0900000001</v>
      </c>
      <c r="N650" s="59">
        <v>1116528.6200000001</v>
      </c>
    </row>
    <row r="651" spans="1:14" ht="45" x14ac:dyDescent="0.25">
      <c r="A651" s="75">
        <v>648</v>
      </c>
      <c r="B651" s="57" t="s">
        <v>2061</v>
      </c>
      <c r="C651" s="57" t="s">
        <v>442</v>
      </c>
      <c r="D651" s="57" t="s">
        <v>443</v>
      </c>
      <c r="E651" s="57" t="s">
        <v>171</v>
      </c>
      <c r="F651" s="57" t="s">
        <v>172</v>
      </c>
      <c r="G651" s="57" t="s">
        <v>173</v>
      </c>
      <c r="H651" s="57" t="s">
        <v>444</v>
      </c>
      <c r="I651" s="58">
        <v>39083</v>
      </c>
      <c r="J651" s="58">
        <v>40877</v>
      </c>
      <c r="K651" s="58" t="s">
        <v>255</v>
      </c>
      <c r="L651" s="59">
        <v>3926620.44</v>
      </c>
      <c r="M651" s="59">
        <v>3926620.44</v>
      </c>
      <c r="N651" s="59">
        <v>3337627.37</v>
      </c>
    </row>
    <row r="652" spans="1:14" ht="45" x14ac:dyDescent="0.25">
      <c r="A652" s="75">
        <v>649</v>
      </c>
      <c r="B652" s="57" t="s">
        <v>2062</v>
      </c>
      <c r="C652" s="57" t="s">
        <v>445</v>
      </c>
      <c r="D652" s="57" t="s">
        <v>446</v>
      </c>
      <c r="E652" s="57" t="s">
        <v>145</v>
      </c>
      <c r="F652" s="57" t="s">
        <v>447</v>
      </c>
      <c r="G652" s="57" t="s">
        <v>448</v>
      </c>
      <c r="H652" s="57" t="s">
        <v>449</v>
      </c>
      <c r="I652" s="58">
        <v>39083</v>
      </c>
      <c r="J652" s="58">
        <v>41578</v>
      </c>
      <c r="K652" s="58" t="s">
        <v>255</v>
      </c>
      <c r="L652" s="59">
        <v>5491359.9000000004</v>
      </c>
      <c r="M652" s="59">
        <v>5486859.9000000004</v>
      </c>
      <c r="N652" s="59">
        <v>4663830.91</v>
      </c>
    </row>
    <row r="653" spans="1:14" ht="56.25" x14ac:dyDescent="0.25">
      <c r="A653" s="75">
        <v>650</v>
      </c>
      <c r="B653" s="57" t="s">
        <v>2063</v>
      </c>
      <c r="C653" s="57" t="s">
        <v>450</v>
      </c>
      <c r="D653" s="57" t="s">
        <v>301</v>
      </c>
      <c r="E653" s="57" t="s">
        <v>67</v>
      </c>
      <c r="F653" s="57" t="s">
        <v>302</v>
      </c>
      <c r="G653" s="57" t="s">
        <v>303</v>
      </c>
      <c r="H653" s="57" t="s">
        <v>304</v>
      </c>
      <c r="I653" s="58">
        <v>39083</v>
      </c>
      <c r="J653" s="58">
        <v>40847</v>
      </c>
      <c r="K653" s="58" t="s">
        <v>245</v>
      </c>
      <c r="L653" s="59">
        <v>2977093.82</v>
      </c>
      <c r="M653" s="59">
        <v>2977093.82</v>
      </c>
      <c r="N653" s="59">
        <v>2530529.7400000002</v>
      </c>
    </row>
    <row r="654" spans="1:14" ht="45" x14ac:dyDescent="0.25">
      <c r="A654" s="75">
        <v>651</v>
      </c>
      <c r="B654" s="57" t="s">
        <v>2064</v>
      </c>
      <c r="C654" s="57" t="s">
        <v>451</v>
      </c>
      <c r="D654" s="57" t="s">
        <v>452</v>
      </c>
      <c r="E654" s="57" t="s">
        <v>67</v>
      </c>
      <c r="F654" s="57" t="s">
        <v>453</v>
      </c>
      <c r="G654" s="57" t="s">
        <v>454</v>
      </c>
      <c r="H654" s="57" t="s">
        <v>455</v>
      </c>
      <c r="I654" s="58">
        <v>39083</v>
      </c>
      <c r="J654" s="58">
        <v>40877</v>
      </c>
      <c r="K654" s="58" t="s">
        <v>245</v>
      </c>
      <c r="L654" s="59">
        <v>6116833.9900000002</v>
      </c>
      <c r="M654" s="59">
        <v>6103624.0199999996</v>
      </c>
      <c r="N654" s="59">
        <v>5188080.41</v>
      </c>
    </row>
    <row r="655" spans="1:14" ht="67.5" x14ac:dyDescent="0.25">
      <c r="A655" s="75">
        <v>652</v>
      </c>
      <c r="B655" s="57" t="s">
        <v>2065</v>
      </c>
      <c r="C655" s="57" t="s">
        <v>456</v>
      </c>
      <c r="D655" s="57" t="s">
        <v>457</v>
      </c>
      <c r="E655" s="57" t="s">
        <v>91</v>
      </c>
      <c r="F655" s="57" t="s">
        <v>279</v>
      </c>
      <c r="G655" s="57" t="s">
        <v>280</v>
      </c>
      <c r="H655" s="57" t="s">
        <v>281</v>
      </c>
      <c r="I655" s="58">
        <v>39083</v>
      </c>
      <c r="J655" s="58">
        <v>40328</v>
      </c>
      <c r="K655" s="58" t="s">
        <v>245</v>
      </c>
      <c r="L655" s="59">
        <v>7278792.5599999996</v>
      </c>
      <c r="M655" s="59">
        <v>6553510.8099999996</v>
      </c>
      <c r="N655" s="59">
        <v>5570484.1799999997</v>
      </c>
    </row>
    <row r="656" spans="1:14" ht="78.75" x14ac:dyDescent="0.25">
      <c r="A656" s="75">
        <v>653</v>
      </c>
      <c r="B656" s="57" t="s">
        <v>2066</v>
      </c>
      <c r="C656" s="57" t="s">
        <v>458</v>
      </c>
      <c r="D656" s="57" t="s">
        <v>459</v>
      </c>
      <c r="E656" s="57" t="s">
        <v>261</v>
      </c>
      <c r="F656" s="57" t="s">
        <v>460</v>
      </c>
      <c r="G656" s="57" t="s">
        <v>461</v>
      </c>
      <c r="H656" s="57" t="s">
        <v>462</v>
      </c>
      <c r="I656" s="58">
        <v>39083</v>
      </c>
      <c r="J656" s="58">
        <v>40755</v>
      </c>
      <c r="K656" s="58" t="s">
        <v>260</v>
      </c>
      <c r="L656" s="59">
        <v>7037530</v>
      </c>
      <c r="M656" s="59">
        <v>5597480</v>
      </c>
      <c r="N656" s="59">
        <v>4757850</v>
      </c>
    </row>
    <row r="657" spans="1:14" ht="45" x14ac:dyDescent="0.25">
      <c r="A657" s="75">
        <v>654</v>
      </c>
      <c r="B657" s="57" t="s">
        <v>2067</v>
      </c>
      <c r="C657" s="57" t="s">
        <v>463</v>
      </c>
      <c r="D657" s="57" t="s">
        <v>85</v>
      </c>
      <c r="E657" s="57" t="s">
        <v>86</v>
      </c>
      <c r="F657" s="57" t="s">
        <v>87</v>
      </c>
      <c r="G657" s="57" t="s">
        <v>88</v>
      </c>
      <c r="H657" s="57" t="s">
        <v>464</v>
      </c>
      <c r="I657" s="58">
        <v>39083</v>
      </c>
      <c r="J657" s="58">
        <v>40451</v>
      </c>
      <c r="K657" s="58" t="s">
        <v>260</v>
      </c>
      <c r="L657" s="59">
        <v>5461994.4900000002</v>
      </c>
      <c r="M657" s="59">
        <v>5326269</v>
      </c>
      <c r="N657" s="59">
        <v>4527328.6500000004</v>
      </c>
    </row>
    <row r="658" spans="1:14" ht="56.25" x14ac:dyDescent="0.25">
      <c r="A658" s="75">
        <v>655</v>
      </c>
      <c r="B658" s="57" t="s">
        <v>2068</v>
      </c>
      <c r="C658" s="57" t="s">
        <v>465</v>
      </c>
      <c r="D658" s="57" t="s">
        <v>466</v>
      </c>
      <c r="E658" s="57" t="s">
        <v>67</v>
      </c>
      <c r="F658" s="57" t="s">
        <v>237</v>
      </c>
      <c r="G658" s="57" t="s">
        <v>467</v>
      </c>
      <c r="H658" s="57" t="s">
        <v>468</v>
      </c>
      <c r="I658" s="58">
        <v>39083</v>
      </c>
      <c r="J658" s="58">
        <v>40847</v>
      </c>
      <c r="K658" s="58" t="s">
        <v>245</v>
      </c>
      <c r="L658" s="59">
        <v>7558649.0899999999</v>
      </c>
      <c r="M658" s="59">
        <v>7244053.0899999999</v>
      </c>
      <c r="N658" s="59">
        <v>6157445.1200000001</v>
      </c>
    </row>
    <row r="659" spans="1:14" ht="56.25" x14ac:dyDescent="0.25">
      <c r="A659" s="75">
        <v>656</v>
      </c>
      <c r="B659" s="57" t="s">
        <v>2069</v>
      </c>
      <c r="C659" s="57" t="s">
        <v>469</v>
      </c>
      <c r="D659" s="57" t="s">
        <v>470</v>
      </c>
      <c r="E659" s="57" t="s">
        <v>91</v>
      </c>
      <c r="F659" s="57" t="s">
        <v>120</v>
      </c>
      <c r="G659" s="57" t="s">
        <v>121</v>
      </c>
      <c r="H659" s="57" t="s">
        <v>471</v>
      </c>
      <c r="I659" s="58">
        <v>39083</v>
      </c>
      <c r="J659" s="58">
        <v>41243</v>
      </c>
      <c r="K659" s="58" t="s">
        <v>260</v>
      </c>
      <c r="L659" s="59">
        <v>4989818.8499999996</v>
      </c>
      <c r="M659" s="59">
        <v>4542577.41</v>
      </c>
      <c r="N659" s="59">
        <v>3861190.79</v>
      </c>
    </row>
    <row r="660" spans="1:14" ht="56.25" x14ac:dyDescent="0.25">
      <c r="A660" s="75">
        <v>657</v>
      </c>
      <c r="B660" s="57" t="s">
        <v>2070</v>
      </c>
      <c r="C660" s="57" t="s">
        <v>472</v>
      </c>
      <c r="D660" s="57" t="s">
        <v>52</v>
      </c>
      <c r="E660" s="57" t="s">
        <v>53</v>
      </c>
      <c r="F660" s="57" t="s">
        <v>54</v>
      </c>
      <c r="G660" s="57" t="s">
        <v>55</v>
      </c>
      <c r="H660" s="57" t="s">
        <v>473</v>
      </c>
      <c r="I660" s="58">
        <v>39083</v>
      </c>
      <c r="J660" s="58">
        <v>40512</v>
      </c>
      <c r="K660" s="58" t="s">
        <v>255</v>
      </c>
      <c r="L660" s="59">
        <v>2940883.88</v>
      </c>
      <c r="M660" s="59">
        <v>2940883.88</v>
      </c>
      <c r="N660" s="59">
        <v>2499751.2999999998</v>
      </c>
    </row>
    <row r="661" spans="1:14" ht="78" customHeight="1" x14ac:dyDescent="0.25">
      <c r="A661" s="75">
        <v>658</v>
      </c>
      <c r="B661" s="57" t="s">
        <v>2071</v>
      </c>
      <c r="C661" s="57" t="s">
        <v>474</v>
      </c>
      <c r="D661" s="57" t="s">
        <v>475</v>
      </c>
      <c r="E661" s="57" t="s">
        <v>10</v>
      </c>
      <c r="F661" s="57" t="s">
        <v>476</v>
      </c>
      <c r="G661" s="57" t="s">
        <v>477</v>
      </c>
      <c r="H661" s="57" t="s">
        <v>478</v>
      </c>
      <c r="I661" s="58">
        <v>39083</v>
      </c>
      <c r="J661" s="58">
        <v>40574</v>
      </c>
      <c r="K661" s="58" t="s">
        <v>341</v>
      </c>
      <c r="L661" s="59">
        <v>1327198.03</v>
      </c>
      <c r="M661" s="59">
        <v>1327198.03</v>
      </c>
      <c r="N661" s="59">
        <v>1128118.32</v>
      </c>
    </row>
    <row r="662" spans="1:14" ht="56.25" x14ac:dyDescent="0.25">
      <c r="A662" s="75">
        <v>659</v>
      </c>
      <c r="B662" s="57" t="s">
        <v>2072</v>
      </c>
      <c r="C662" s="57" t="s">
        <v>479</v>
      </c>
      <c r="D662" s="57" t="s">
        <v>43</v>
      </c>
      <c r="E662" s="57" t="s">
        <v>38</v>
      </c>
      <c r="F662" s="57" t="s">
        <v>44</v>
      </c>
      <c r="G662" s="57" t="s">
        <v>45</v>
      </c>
      <c r="H662" s="57" t="s">
        <v>480</v>
      </c>
      <c r="I662" s="58">
        <v>39083</v>
      </c>
      <c r="J662" s="58">
        <v>40724</v>
      </c>
      <c r="K662" s="58" t="s">
        <v>255</v>
      </c>
      <c r="L662" s="59">
        <v>8142298.5</v>
      </c>
      <c r="M662" s="59">
        <v>8142298.5</v>
      </c>
      <c r="N662" s="59">
        <v>6920953.7199999997</v>
      </c>
    </row>
    <row r="663" spans="1:14" ht="56.25" x14ac:dyDescent="0.25">
      <c r="A663" s="75">
        <v>660</v>
      </c>
      <c r="B663" s="57" t="s">
        <v>2073</v>
      </c>
      <c r="C663" s="57" t="s">
        <v>481</v>
      </c>
      <c r="D663" s="57" t="s">
        <v>482</v>
      </c>
      <c r="E663" s="57" t="s">
        <v>10</v>
      </c>
      <c r="F663" s="57" t="s">
        <v>483</v>
      </c>
      <c r="G663" s="57" t="s">
        <v>484</v>
      </c>
      <c r="H663" s="57" t="s">
        <v>485</v>
      </c>
      <c r="I663" s="58">
        <v>39083</v>
      </c>
      <c r="J663" s="58">
        <v>40451</v>
      </c>
      <c r="K663" s="58" t="s">
        <v>260</v>
      </c>
      <c r="L663" s="59">
        <v>1721239.86</v>
      </c>
      <c r="M663" s="59">
        <v>1721239.86</v>
      </c>
      <c r="N663" s="59">
        <v>1463050</v>
      </c>
    </row>
    <row r="664" spans="1:14" ht="45" x14ac:dyDescent="0.25">
      <c r="A664" s="75">
        <v>661</v>
      </c>
      <c r="B664" s="57" t="s">
        <v>2074</v>
      </c>
      <c r="C664" s="57" t="s">
        <v>486</v>
      </c>
      <c r="D664" s="57" t="s">
        <v>487</v>
      </c>
      <c r="E664" s="57" t="s">
        <v>86</v>
      </c>
      <c r="F664" s="57" t="s">
        <v>287</v>
      </c>
      <c r="G664" s="57" t="s">
        <v>488</v>
      </c>
      <c r="H664" s="57" t="s">
        <v>489</v>
      </c>
      <c r="I664" s="58">
        <v>39083</v>
      </c>
      <c r="J664" s="58">
        <v>41547</v>
      </c>
      <c r="K664" s="58" t="s">
        <v>255</v>
      </c>
      <c r="L664" s="59">
        <v>3258844.99</v>
      </c>
      <c r="M664" s="59">
        <v>2809440</v>
      </c>
      <c r="N664" s="59">
        <v>2388024</v>
      </c>
    </row>
    <row r="665" spans="1:14" ht="56.25" x14ac:dyDescent="0.25">
      <c r="A665" s="75">
        <v>662</v>
      </c>
      <c r="B665" s="57" t="s">
        <v>2075</v>
      </c>
      <c r="C665" s="57" t="s">
        <v>490</v>
      </c>
      <c r="D665" s="57" t="s">
        <v>491</v>
      </c>
      <c r="E665" s="57" t="s">
        <v>158</v>
      </c>
      <c r="F665" s="57" t="s">
        <v>337</v>
      </c>
      <c r="G665" s="57" t="s">
        <v>492</v>
      </c>
      <c r="H665" s="57" t="s">
        <v>493</v>
      </c>
      <c r="I665" s="58">
        <v>39083</v>
      </c>
      <c r="J665" s="58">
        <v>41547</v>
      </c>
      <c r="K665" s="58" t="s">
        <v>245</v>
      </c>
      <c r="L665" s="59">
        <v>6667312.5999999996</v>
      </c>
      <c r="M665" s="59">
        <v>6500289.6100000003</v>
      </c>
      <c r="N665" s="59">
        <v>5525246.1600000001</v>
      </c>
    </row>
    <row r="666" spans="1:14" ht="45" x14ac:dyDescent="0.25">
      <c r="A666" s="75">
        <v>663</v>
      </c>
      <c r="B666" s="57" t="s">
        <v>2076</v>
      </c>
      <c r="C666" s="57" t="s">
        <v>494</v>
      </c>
      <c r="D666" s="57" t="s">
        <v>272</v>
      </c>
      <c r="E666" s="57" t="s">
        <v>136</v>
      </c>
      <c r="F666" s="57" t="s">
        <v>273</v>
      </c>
      <c r="G666" s="57" t="s">
        <v>138</v>
      </c>
      <c r="H666" s="57" t="s">
        <v>274</v>
      </c>
      <c r="I666" s="58">
        <v>39083</v>
      </c>
      <c r="J666" s="58">
        <v>40633</v>
      </c>
      <c r="K666" s="58" t="s">
        <v>255</v>
      </c>
      <c r="L666" s="59">
        <v>2410184.2400000002</v>
      </c>
      <c r="M666" s="59">
        <v>2391184.2400000002</v>
      </c>
      <c r="N666" s="59">
        <v>2032506.6</v>
      </c>
    </row>
    <row r="667" spans="1:14" ht="45" x14ac:dyDescent="0.25">
      <c r="A667" s="75">
        <v>664</v>
      </c>
      <c r="B667" s="57" t="s">
        <v>2077</v>
      </c>
      <c r="C667" s="57" t="s">
        <v>495</v>
      </c>
      <c r="D667" s="57" t="s">
        <v>496</v>
      </c>
      <c r="E667" s="57" t="s">
        <v>86</v>
      </c>
      <c r="F667" s="57" t="s">
        <v>497</v>
      </c>
      <c r="G667" s="57" t="s">
        <v>498</v>
      </c>
      <c r="H667" s="57" t="s">
        <v>499</v>
      </c>
      <c r="I667" s="58">
        <v>39083</v>
      </c>
      <c r="J667" s="58">
        <v>41152</v>
      </c>
      <c r="K667" s="58" t="s">
        <v>245</v>
      </c>
      <c r="L667" s="59">
        <v>21724864.899999999</v>
      </c>
      <c r="M667" s="59">
        <v>8153322.6200000001</v>
      </c>
      <c r="N667" s="59">
        <v>6930324.2199999997</v>
      </c>
    </row>
    <row r="668" spans="1:14" ht="56.25" x14ac:dyDescent="0.25">
      <c r="A668" s="75">
        <v>665</v>
      </c>
      <c r="B668" s="57" t="s">
        <v>2078</v>
      </c>
      <c r="C668" s="57" t="s">
        <v>500</v>
      </c>
      <c r="D668" s="57" t="s">
        <v>501</v>
      </c>
      <c r="E668" s="57" t="s">
        <v>38</v>
      </c>
      <c r="F668" s="57" t="s">
        <v>502</v>
      </c>
      <c r="G668" s="57" t="s">
        <v>503</v>
      </c>
      <c r="H668" s="57" t="s">
        <v>504</v>
      </c>
      <c r="I668" s="58">
        <v>39083</v>
      </c>
      <c r="J668" s="58">
        <v>40512</v>
      </c>
      <c r="K668" s="58" t="s">
        <v>255</v>
      </c>
      <c r="L668" s="59">
        <v>5486619.9900000002</v>
      </c>
      <c r="M668" s="59">
        <v>5486619.9900000002</v>
      </c>
      <c r="N668" s="59">
        <v>4663626.99</v>
      </c>
    </row>
    <row r="669" spans="1:14" ht="45" x14ac:dyDescent="0.25">
      <c r="A669" s="75">
        <v>666</v>
      </c>
      <c r="B669" s="57" t="s">
        <v>2079</v>
      </c>
      <c r="C669" s="57" t="s">
        <v>505</v>
      </c>
      <c r="D669" s="57" t="s">
        <v>506</v>
      </c>
      <c r="E669" s="57" t="s">
        <v>91</v>
      </c>
      <c r="F669" s="57" t="s">
        <v>92</v>
      </c>
      <c r="G669" s="57" t="s">
        <v>93</v>
      </c>
      <c r="H669" s="57" t="s">
        <v>507</v>
      </c>
      <c r="I669" s="58">
        <v>39083</v>
      </c>
      <c r="J669" s="58">
        <v>40574</v>
      </c>
      <c r="K669" s="58" t="s">
        <v>245</v>
      </c>
      <c r="L669" s="59">
        <v>3932715.17</v>
      </c>
      <c r="M669" s="59">
        <v>3838000.47</v>
      </c>
      <c r="N669" s="59">
        <v>3262300.39</v>
      </c>
    </row>
    <row r="670" spans="1:14" ht="67.5" x14ac:dyDescent="0.25">
      <c r="A670" s="75">
        <v>667</v>
      </c>
      <c r="B670" s="57" t="s">
        <v>2080</v>
      </c>
      <c r="C670" s="57" t="s">
        <v>508</v>
      </c>
      <c r="D670" s="57" t="s">
        <v>509</v>
      </c>
      <c r="E670" s="57" t="s">
        <v>136</v>
      </c>
      <c r="F670" s="57" t="s">
        <v>510</v>
      </c>
      <c r="G670" s="57" t="s">
        <v>511</v>
      </c>
      <c r="H670" s="57" t="s">
        <v>512</v>
      </c>
      <c r="I670" s="58">
        <v>39083</v>
      </c>
      <c r="J670" s="58">
        <v>40724</v>
      </c>
      <c r="K670" s="58" t="s">
        <v>255</v>
      </c>
      <c r="L670" s="59">
        <v>612395.64</v>
      </c>
      <c r="M670" s="59">
        <v>612395.64</v>
      </c>
      <c r="N670" s="59">
        <v>520536.29</v>
      </c>
    </row>
    <row r="671" spans="1:14" ht="45" x14ac:dyDescent="0.25">
      <c r="A671" s="75">
        <v>668</v>
      </c>
      <c r="B671" s="57" t="s">
        <v>2081</v>
      </c>
      <c r="C671" s="57" t="s">
        <v>513</v>
      </c>
      <c r="D671" s="57" t="s">
        <v>514</v>
      </c>
      <c r="E671" s="57" t="s">
        <v>10</v>
      </c>
      <c r="F671" s="57" t="s">
        <v>515</v>
      </c>
      <c r="G671" s="57" t="s">
        <v>516</v>
      </c>
      <c r="H671" s="57" t="s">
        <v>517</v>
      </c>
      <c r="I671" s="58">
        <v>39083</v>
      </c>
      <c r="J671" s="58">
        <v>40451</v>
      </c>
      <c r="K671" s="58" t="s">
        <v>255</v>
      </c>
      <c r="L671" s="59">
        <v>1418070</v>
      </c>
      <c r="M671" s="59">
        <v>1418070</v>
      </c>
      <c r="N671" s="59">
        <v>1205359.5</v>
      </c>
    </row>
    <row r="672" spans="1:14" ht="56.25" x14ac:dyDescent="0.25">
      <c r="A672" s="75">
        <v>669</v>
      </c>
      <c r="B672" s="57" t="s">
        <v>2082</v>
      </c>
      <c r="C672" s="57" t="s">
        <v>518</v>
      </c>
      <c r="D672" s="57" t="s">
        <v>519</v>
      </c>
      <c r="E672" s="57" t="s">
        <v>57</v>
      </c>
      <c r="F672" s="57" t="s">
        <v>520</v>
      </c>
      <c r="G672" s="57" t="s">
        <v>521</v>
      </c>
      <c r="H672" s="57" t="s">
        <v>522</v>
      </c>
      <c r="I672" s="58">
        <v>39083</v>
      </c>
      <c r="J672" s="58">
        <v>40908</v>
      </c>
      <c r="K672" s="58" t="s">
        <v>245</v>
      </c>
      <c r="L672" s="59">
        <v>2219188.4500000002</v>
      </c>
      <c r="M672" s="59">
        <v>2175508.09</v>
      </c>
      <c r="N672" s="59">
        <v>1849181.87</v>
      </c>
    </row>
    <row r="673" spans="1:14" ht="45" x14ac:dyDescent="0.25">
      <c r="A673" s="75">
        <v>670</v>
      </c>
      <c r="B673" s="57" t="s">
        <v>2083</v>
      </c>
      <c r="C673" s="57" t="s">
        <v>523</v>
      </c>
      <c r="D673" s="57" t="s">
        <v>524</v>
      </c>
      <c r="E673" s="57" t="s">
        <v>38</v>
      </c>
      <c r="F673" s="57" t="s">
        <v>502</v>
      </c>
      <c r="G673" s="57" t="s">
        <v>503</v>
      </c>
      <c r="H673" s="57" t="s">
        <v>504</v>
      </c>
      <c r="I673" s="58">
        <v>39083</v>
      </c>
      <c r="J673" s="58">
        <v>40482</v>
      </c>
      <c r="K673" s="58" t="s">
        <v>242</v>
      </c>
      <c r="L673" s="59">
        <v>4656068.51</v>
      </c>
      <c r="M673" s="59">
        <v>4656068.51</v>
      </c>
      <c r="N673" s="59">
        <v>3957658.23</v>
      </c>
    </row>
    <row r="674" spans="1:14" ht="56.25" x14ac:dyDescent="0.25">
      <c r="A674" s="75">
        <v>671</v>
      </c>
      <c r="B674" s="57" t="s">
        <v>2084</v>
      </c>
      <c r="C674" s="57" t="s">
        <v>525</v>
      </c>
      <c r="D674" s="57" t="s">
        <v>526</v>
      </c>
      <c r="E674" s="57" t="s">
        <v>67</v>
      </c>
      <c r="F674" s="57" t="s">
        <v>309</v>
      </c>
      <c r="G674" s="57" t="s">
        <v>310</v>
      </c>
      <c r="H674" s="57" t="s">
        <v>311</v>
      </c>
      <c r="I674" s="58">
        <v>39083</v>
      </c>
      <c r="J674" s="58">
        <v>40512</v>
      </c>
      <c r="K674" s="58" t="s">
        <v>255</v>
      </c>
      <c r="L674" s="59">
        <v>997650</v>
      </c>
      <c r="M674" s="59">
        <v>997650</v>
      </c>
      <c r="N674" s="59">
        <v>848002.5</v>
      </c>
    </row>
    <row r="675" spans="1:14" ht="45" x14ac:dyDescent="0.25">
      <c r="A675" s="75">
        <v>672</v>
      </c>
      <c r="B675" s="57" t="s">
        <v>2085</v>
      </c>
      <c r="C675" s="57" t="s">
        <v>527</v>
      </c>
      <c r="D675" s="57" t="s">
        <v>528</v>
      </c>
      <c r="E675" s="57" t="s">
        <v>162</v>
      </c>
      <c r="F675" s="57" t="s">
        <v>529</v>
      </c>
      <c r="G675" s="57" t="s">
        <v>530</v>
      </c>
      <c r="H675" s="57" t="s">
        <v>531</v>
      </c>
      <c r="I675" s="58">
        <v>39083</v>
      </c>
      <c r="J675" s="58">
        <v>40877</v>
      </c>
      <c r="K675" s="58" t="s">
        <v>260</v>
      </c>
      <c r="L675" s="59">
        <v>21967984</v>
      </c>
      <c r="M675" s="59">
        <v>18006544.300000001</v>
      </c>
      <c r="N675" s="59">
        <v>15305562.65</v>
      </c>
    </row>
    <row r="676" spans="1:14" ht="45" x14ac:dyDescent="0.25">
      <c r="A676" s="75">
        <v>673</v>
      </c>
      <c r="B676" s="57" t="s">
        <v>2086</v>
      </c>
      <c r="C676" s="57" t="s">
        <v>532</v>
      </c>
      <c r="D676" s="57" t="s">
        <v>533</v>
      </c>
      <c r="E676" s="57" t="s">
        <v>158</v>
      </c>
      <c r="F676" s="57" t="s">
        <v>337</v>
      </c>
      <c r="G676" s="57" t="s">
        <v>534</v>
      </c>
      <c r="H676" s="57" t="s">
        <v>535</v>
      </c>
      <c r="I676" s="58">
        <v>39083</v>
      </c>
      <c r="J676" s="58">
        <v>40983</v>
      </c>
      <c r="K676" s="58" t="s">
        <v>255</v>
      </c>
      <c r="L676" s="59">
        <v>4376400</v>
      </c>
      <c r="M676" s="59">
        <v>4376400</v>
      </c>
      <c r="N676" s="59">
        <v>3719940</v>
      </c>
    </row>
    <row r="677" spans="1:14" ht="56.25" x14ac:dyDescent="0.25">
      <c r="A677" s="75">
        <v>674</v>
      </c>
      <c r="B677" s="57" t="s">
        <v>2087</v>
      </c>
      <c r="C677" s="57" t="s">
        <v>536</v>
      </c>
      <c r="D677" s="57" t="s">
        <v>537</v>
      </c>
      <c r="E677" s="57" t="s">
        <v>91</v>
      </c>
      <c r="F677" s="57" t="s">
        <v>538</v>
      </c>
      <c r="G677" s="57" t="s">
        <v>539</v>
      </c>
      <c r="H677" s="57" t="s">
        <v>540</v>
      </c>
      <c r="I677" s="58">
        <v>39083</v>
      </c>
      <c r="J677" s="58">
        <v>40633</v>
      </c>
      <c r="K677" s="58" t="s">
        <v>341</v>
      </c>
      <c r="L677" s="59">
        <v>1689876</v>
      </c>
      <c r="M677" s="59">
        <v>1689876</v>
      </c>
      <c r="N677" s="59">
        <v>1436394.6</v>
      </c>
    </row>
    <row r="678" spans="1:14" ht="56.25" x14ac:dyDescent="0.25">
      <c r="A678" s="75">
        <v>675</v>
      </c>
      <c r="B678" s="57" t="s">
        <v>2088</v>
      </c>
      <c r="C678" s="57" t="s">
        <v>541</v>
      </c>
      <c r="D678" s="57" t="s">
        <v>542</v>
      </c>
      <c r="E678" s="57" t="s">
        <v>10</v>
      </c>
      <c r="F678" s="57" t="s">
        <v>127</v>
      </c>
      <c r="G678" s="57" t="s">
        <v>543</v>
      </c>
      <c r="H678" s="57" t="s">
        <v>544</v>
      </c>
      <c r="I678" s="58">
        <v>39083</v>
      </c>
      <c r="J678" s="58">
        <v>41364</v>
      </c>
      <c r="K678" s="58" t="s">
        <v>260</v>
      </c>
      <c r="L678" s="59">
        <v>1655841.23</v>
      </c>
      <c r="M678" s="59">
        <v>1655841.23</v>
      </c>
      <c r="N678" s="59">
        <v>1407465.04</v>
      </c>
    </row>
    <row r="679" spans="1:14" ht="56.25" x14ac:dyDescent="0.25">
      <c r="A679" s="75">
        <v>676</v>
      </c>
      <c r="B679" s="57" t="s">
        <v>2089</v>
      </c>
      <c r="C679" s="57" t="s">
        <v>545</v>
      </c>
      <c r="D679" s="57" t="s">
        <v>546</v>
      </c>
      <c r="E679" s="57" t="s">
        <v>158</v>
      </c>
      <c r="F679" s="57" t="s">
        <v>224</v>
      </c>
      <c r="G679" s="57" t="s">
        <v>225</v>
      </c>
      <c r="H679" s="57" t="s">
        <v>547</v>
      </c>
      <c r="I679" s="58">
        <v>39083</v>
      </c>
      <c r="J679" s="58">
        <v>41090</v>
      </c>
      <c r="K679" s="58" t="s">
        <v>260</v>
      </c>
      <c r="L679" s="59">
        <v>4956786.82</v>
      </c>
      <c r="M679" s="59">
        <v>3820812.73</v>
      </c>
      <c r="N679" s="59">
        <v>3247690.82</v>
      </c>
    </row>
    <row r="680" spans="1:14" ht="45" x14ac:dyDescent="0.25">
      <c r="A680" s="75">
        <v>677</v>
      </c>
      <c r="B680" s="57" t="s">
        <v>2090</v>
      </c>
      <c r="C680" s="57" t="s">
        <v>548</v>
      </c>
      <c r="D680" s="57" t="s">
        <v>549</v>
      </c>
      <c r="E680" s="57" t="s">
        <v>57</v>
      </c>
      <c r="F680" s="57" t="s">
        <v>109</v>
      </c>
      <c r="G680" s="57" t="s">
        <v>110</v>
      </c>
      <c r="H680" s="57" t="s">
        <v>550</v>
      </c>
      <c r="I680" s="58">
        <v>39083</v>
      </c>
      <c r="J680" s="58">
        <v>41180</v>
      </c>
      <c r="K680" s="58" t="s">
        <v>260</v>
      </c>
      <c r="L680" s="59">
        <v>8714736.2699999996</v>
      </c>
      <c r="M680" s="59">
        <v>7221728.8200000003</v>
      </c>
      <c r="N680" s="59">
        <v>6138469.4900000002</v>
      </c>
    </row>
    <row r="681" spans="1:14" ht="56.25" x14ac:dyDescent="0.25">
      <c r="A681" s="75">
        <v>678</v>
      </c>
      <c r="B681" s="57" t="s">
        <v>2091</v>
      </c>
      <c r="C681" s="57" t="s">
        <v>551</v>
      </c>
      <c r="D681" s="57" t="s">
        <v>552</v>
      </c>
      <c r="E681" s="57" t="s">
        <v>10</v>
      </c>
      <c r="F681" s="57" t="s">
        <v>553</v>
      </c>
      <c r="G681" s="57" t="s">
        <v>554</v>
      </c>
      <c r="H681" s="57" t="s">
        <v>555</v>
      </c>
      <c r="I681" s="58">
        <v>39083</v>
      </c>
      <c r="J681" s="58">
        <v>41152</v>
      </c>
      <c r="K681" s="58" t="s">
        <v>245</v>
      </c>
      <c r="L681" s="59">
        <v>10314931</v>
      </c>
      <c r="M681" s="59">
        <v>10314931</v>
      </c>
      <c r="N681" s="59">
        <v>8767691.3499999996</v>
      </c>
    </row>
    <row r="682" spans="1:14" ht="56.25" x14ac:dyDescent="0.25">
      <c r="A682" s="75">
        <v>679</v>
      </c>
      <c r="B682" s="57" t="s">
        <v>2092</v>
      </c>
      <c r="C682" s="57" t="s">
        <v>556</v>
      </c>
      <c r="D682" s="57" t="s">
        <v>557</v>
      </c>
      <c r="E682" s="57" t="s">
        <v>91</v>
      </c>
      <c r="F682" s="57" t="s">
        <v>558</v>
      </c>
      <c r="G682" s="57" t="s">
        <v>559</v>
      </c>
      <c r="H682" s="57" t="s">
        <v>560</v>
      </c>
      <c r="I682" s="58">
        <v>39083</v>
      </c>
      <c r="J682" s="58">
        <v>41152</v>
      </c>
      <c r="K682" s="58" t="s">
        <v>561</v>
      </c>
      <c r="L682" s="59">
        <v>2373401.8199999998</v>
      </c>
      <c r="M682" s="59">
        <v>1999748</v>
      </c>
      <c r="N682" s="59">
        <v>1191233</v>
      </c>
    </row>
    <row r="683" spans="1:14" ht="33.75" x14ac:dyDescent="0.25">
      <c r="A683" s="75">
        <v>680</v>
      </c>
      <c r="B683" s="57" t="s">
        <v>2093</v>
      </c>
      <c r="C683" s="57" t="s">
        <v>562</v>
      </c>
      <c r="D683" s="57" t="s">
        <v>264</v>
      </c>
      <c r="E683" s="57" t="s">
        <v>57</v>
      </c>
      <c r="F683" s="57" t="s">
        <v>265</v>
      </c>
      <c r="G683" s="57" t="s">
        <v>266</v>
      </c>
      <c r="H683" s="57" t="s">
        <v>267</v>
      </c>
      <c r="I683" s="58">
        <v>39083</v>
      </c>
      <c r="J683" s="58">
        <v>41973</v>
      </c>
      <c r="K683" s="58" t="s">
        <v>260</v>
      </c>
      <c r="L683" s="59">
        <v>8779885.2400000002</v>
      </c>
      <c r="M683" s="59">
        <v>8406793.9700000007</v>
      </c>
      <c r="N683" s="59">
        <v>7145774.7300000004</v>
      </c>
    </row>
    <row r="684" spans="1:14" ht="45" x14ac:dyDescent="0.25">
      <c r="A684" s="75">
        <v>681</v>
      </c>
      <c r="B684" s="57" t="s">
        <v>2094</v>
      </c>
      <c r="C684" s="57" t="s">
        <v>563</v>
      </c>
      <c r="D684" s="57" t="s">
        <v>564</v>
      </c>
      <c r="E684" s="57" t="s">
        <v>53</v>
      </c>
      <c r="F684" s="57" t="s">
        <v>246</v>
      </c>
      <c r="G684" s="57" t="s">
        <v>247</v>
      </c>
      <c r="H684" s="57" t="s">
        <v>248</v>
      </c>
      <c r="I684" s="58">
        <v>39083</v>
      </c>
      <c r="J684" s="58">
        <v>40482</v>
      </c>
      <c r="K684" s="58" t="s">
        <v>255</v>
      </c>
      <c r="L684" s="59">
        <v>2751450</v>
      </c>
      <c r="M684" s="59">
        <v>2751450</v>
      </c>
      <c r="N684" s="59">
        <v>2338732.5</v>
      </c>
    </row>
    <row r="685" spans="1:14" ht="45" x14ac:dyDescent="0.25">
      <c r="A685" s="75">
        <v>682</v>
      </c>
      <c r="B685" s="57" t="s">
        <v>2095</v>
      </c>
      <c r="C685" s="57" t="s">
        <v>565</v>
      </c>
      <c r="D685" s="57" t="s">
        <v>256</v>
      </c>
      <c r="E685" s="57" t="s">
        <v>145</v>
      </c>
      <c r="F685" s="57" t="s">
        <v>257</v>
      </c>
      <c r="G685" s="57" t="s">
        <v>258</v>
      </c>
      <c r="H685" s="57" t="s">
        <v>259</v>
      </c>
      <c r="I685" s="58">
        <v>39083</v>
      </c>
      <c r="J685" s="58">
        <v>41274</v>
      </c>
      <c r="K685" s="58" t="s">
        <v>245</v>
      </c>
      <c r="L685" s="59">
        <v>42072206.399999999</v>
      </c>
      <c r="M685" s="59">
        <v>31290754.57</v>
      </c>
      <c r="N685" s="59">
        <v>26597141.32</v>
      </c>
    </row>
    <row r="686" spans="1:14" ht="45" x14ac:dyDescent="0.25">
      <c r="A686" s="75">
        <v>683</v>
      </c>
      <c r="B686" s="57" t="s">
        <v>2096</v>
      </c>
      <c r="C686" s="57" t="s">
        <v>566</v>
      </c>
      <c r="D686" s="57" t="s">
        <v>567</v>
      </c>
      <c r="E686" s="57" t="s">
        <v>67</v>
      </c>
      <c r="F686" s="57" t="s">
        <v>568</v>
      </c>
      <c r="G686" s="57" t="s">
        <v>569</v>
      </c>
      <c r="H686" s="57" t="s">
        <v>570</v>
      </c>
      <c r="I686" s="58">
        <v>39083</v>
      </c>
      <c r="J686" s="58">
        <v>40694</v>
      </c>
      <c r="K686" s="58" t="s">
        <v>255</v>
      </c>
      <c r="L686" s="59">
        <v>4566619.6100000003</v>
      </c>
      <c r="M686" s="59">
        <v>2080280.19</v>
      </c>
      <c r="N686" s="59">
        <v>1768238.16</v>
      </c>
    </row>
    <row r="687" spans="1:14" ht="56.25" x14ac:dyDescent="0.25">
      <c r="A687" s="75">
        <v>684</v>
      </c>
      <c r="B687" s="57" t="s">
        <v>2097</v>
      </c>
      <c r="C687" s="57" t="s">
        <v>571</v>
      </c>
      <c r="D687" s="57" t="s">
        <v>572</v>
      </c>
      <c r="E687" s="57" t="s">
        <v>103</v>
      </c>
      <c r="F687" s="57" t="s">
        <v>573</v>
      </c>
      <c r="G687" s="57" t="s">
        <v>574</v>
      </c>
      <c r="H687" s="57" t="s">
        <v>575</v>
      </c>
      <c r="I687" s="58">
        <v>39083</v>
      </c>
      <c r="J687" s="58">
        <v>40421</v>
      </c>
      <c r="K687" s="58" t="s">
        <v>255</v>
      </c>
      <c r="L687" s="59">
        <v>954580.71</v>
      </c>
      <c r="M687" s="59">
        <v>954580.71</v>
      </c>
      <c r="N687" s="59">
        <v>811393.6</v>
      </c>
    </row>
    <row r="688" spans="1:14" ht="56.25" x14ac:dyDescent="0.25">
      <c r="A688" s="75">
        <v>685</v>
      </c>
      <c r="B688" s="57" t="s">
        <v>2098</v>
      </c>
      <c r="C688" s="57" t="s">
        <v>576</v>
      </c>
      <c r="D688" s="57" t="s">
        <v>577</v>
      </c>
      <c r="E688" s="57" t="s">
        <v>158</v>
      </c>
      <c r="F688" s="57" t="s">
        <v>159</v>
      </c>
      <c r="G688" s="57" t="s">
        <v>160</v>
      </c>
      <c r="H688" s="57" t="s">
        <v>578</v>
      </c>
      <c r="I688" s="58">
        <v>39083</v>
      </c>
      <c r="J688" s="58">
        <v>40816</v>
      </c>
      <c r="K688" s="58" t="s">
        <v>245</v>
      </c>
      <c r="L688" s="59">
        <v>2606000</v>
      </c>
      <c r="M688" s="59">
        <v>2606000</v>
      </c>
      <c r="N688" s="59">
        <v>2215100</v>
      </c>
    </row>
    <row r="689" spans="1:14" ht="56.25" x14ac:dyDescent="0.25">
      <c r="A689" s="75">
        <v>686</v>
      </c>
      <c r="B689" s="57" t="s">
        <v>2099</v>
      </c>
      <c r="C689" s="57" t="s">
        <v>579</v>
      </c>
      <c r="D689" s="57" t="s">
        <v>312</v>
      </c>
      <c r="E689" s="57" t="s">
        <v>38</v>
      </c>
      <c r="F689" s="57" t="s">
        <v>313</v>
      </c>
      <c r="G689" s="57" t="s">
        <v>314</v>
      </c>
      <c r="H689" s="57" t="s">
        <v>315</v>
      </c>
      <c r="I689" s="58">
        <v>40179</v>
      </c>
      <c r="J689" s="58">
        <v>40633</v>
      </c>
      <c r="K689" s="58" t="s">
        <v>260</v>
      </c>
      <c r="L689" s="59">
        <v>4388909.47</v>
      </c>
      <c r="M689" s="59">
        <v>4388909.47</v>
      </c>
      <c r="N689" s="59">
        <v>3730573.04</v>
      </c>
    </row>
    <row r="690" spans="1:14" ht="56.25" x14ac:dyDescent="0.25">
      <c r="A690" s="75">
        <v>687</v>
      </c>
      <c r="B690" s="57" t="s">
        <v>2100</v>
      </c>
      <c r="C690" s="57" t="s">
        <v>580</v>
      </c>
      <c r="D690" s="57" t="s">
        <v>581</v>
      </c>
      <c r="E690" s="57" t="s">
        <v>67</v>
      </c>
      <c r="F690" s="57" t="s">
        <v>234</v>
      </c>
      <c r="G690" s="57" t="s">
        <v>235</v>
      </c>
      <c r="H690" s="57" t="s">
        <v>582</v>
      </c>
      <c r="I690" s="58">
        <v>39083</v>
      </c>
      <c r="J690" s="58">
        <v>41182</v>
      </c>
      <c r="K690" s="58" t="s">
        <v>341</v>
      </c>
      <c r="L690" s="59">
        <v>1894546.63</v>
      </c>
      <c r="M690" s="59">
        <v>1883566.63</v>
      </c>
      <c r="N690" s="59">
        <v>1601031.62</v>
      </c>
    </row>
    <row r="691" spans="1:14" ht="56.25" x14ac:dyDescent="0.25">
      <c r="A691" s="75">
        <v>688</v>
      </c>
      <c r="B691" s="57" t="s">
        <v>2101</v>
      </c>
      <c r="C691" s="57" t="s">
        <v>583</v>
      </c>
      <c r="D691" s="57" t="s">
        <v>584</v>
      </c>
      <c r="E691" s="57" t="s">
        <v>10</v>
      </c>
      <c r="F691" s="57" t="s">
        <v>77</v>
      </c>
      <c r="G691" s="57" t="s">
        <v>78</v>
      </c>
      <c r="H691" s="57" t="s">
        <v>585</v>
      </c>
      <c r="I691" s="58">
        <v>39083</v>
      </c>
      <c r="J691" s="58">
        <v>40694</v>
      </c>
      <c r="K691" s="58" t="s">
        <v>260</v>
      </c>
      <c r="L691" s="59">
        <v>1761749.17</v>
      </c>
      <c r="M691" s="59">
        <v>1761749.17</v>
      </c>
      <c r="N691" s="59">
        <v>1497486.79</v>
      </c>
    </row>
    <row r="692" spans="1:14" ht="56.25" x14ac:dyDescent="0.25">
      <c r="A692" s="75">
        <v>689</v>
      </c>
      <c r="B692" s="57" t="s">
        <v>2102</v>
      </c>
      <c r="C692" s="57" t="s">
        <v>586</v>
      </c>
      <c r="D692" s="57" t="s">
        <v>587</v>
      </c>
      <c r="E692" s="57" t="s">
        <v>86</v>
      </c>
      <c r="F692" s="57" t="s">
        <v>588</v>
      </c>
      <c r="G692" s="57" t="s">
        <v>589</v>
      </c>
      <c r="H692" s="57" t="s">
        <v>590</v>
      </c>
      <c r="I692" s="58">
        <v>39083</v>
      </c>
      <c r="J692" s="58">
        <v>40724</v>
      </c>
      <c r="K692" s="58" t="s">
        <v>260</v>
      </c>
      <c r="L692" s="59">
        <v>5997607.9199999999</v>
      </c>
      <c r="M692" s="59">
        <v>5997607.9199999999</v>
      </c>
      <c r="N692" s="59">
        <v>4495896.8600000003</v>
      </c>
    </row>
    <row r="693" spans="1:14" ht="56.25" x14ac:dyDescent="0.25">
      <c r="A693" s="75">
        <v>690</v>
      </c>
      <c r="B693" s="57" t="s">
        <v>2103</v>
      </c>
      <c r="C693" s="57" t="s">
        <v>591</v>
      </c>
      <c r="D693" s="57" t="s">
        <v>592</v>
      </c>
      <c r="E693" s="57" t="s">
        <v>53</v>
      </c>
      <c r="F693" s="57" t="s">
        <v>284</v>
      </c>
      <c r="G693" s="57" t="s">
        <v>285</v>
      </c>
      <c r="H693" s="57" t="s">
        <v>593</v>
      </c>
      <c r="I693" s="58">
        <v>39083</v>
      </c>
      <c r="J693" s="58">
        <v>40908</v>
      </c>
      <c r="K693" s="58" t="s">
        <v>260</v>
      </c>
      <c r="L693" s="59">
        <v>16677122.359999999</v>
      </c>
      <c r="M693" s="59">
        <v>15031192.810000001</v>
      </c>
      <c r="N693" s="59">
        <v>12776513.880000001</v>
      </c>
    </row>
    <row r="694" spans="1:14" ht="45" x14ac:dyDescent="0.25">
      <c r="A694" s="75">
        <v>691</v>
      </c>
      <c r="B694" s="57" t="s">
        <v>2104</v>
      </c>
      <c r="C694" s="57" t="s">
        <v>594</v>
      </c>
      <c r="D694" s="57" t="s">
        <v>252</v>
      </c>
      <c r="E694" s="57" t="s">
        <v>81</v>
      </c>
      <c r="F694" s="57" t="s">
        <v>167</v>
      </c>
      <c r="G694" s="57" t="s">
        <v>253</v>
      </c>
      <c r="H694" s="57" t="s">
        <v>254</v>
      </c>
      <c r="I694" s="58">
        <v>39083</v>
      </c>
      <c r="J694" s="58">
        <v>40724</v>
      </c>
      <c r="K694" s="58" t="s">
        <v>245</v>
      </c>
      <c r="L694" s="59">
        <v>3106559.31</v>
      </c>
      <c r="M694" s="59">
        <v>3106559.31</v>
      </c>
      <c r="N694" s="59">
        <v>2640575.41</v>
      </c>
    </row>
    <row r="695" spans="1:14" ht="56.25" x14ac:dyDescent="0.25">
      <c r="A695" s="75">
        <v>692</v>
      </c>
      <c r="B695" s="57" t="s">
        <v>2105</v>
      </c>
      <c r="C695" s="57" t="s">
        <v>595</v>
      </c>
      <c r="D695" s="57" t="s">
        <v>596</v>
      </c>
      <c r="E695" s="57" t="s">
        <v>103</v>
      </c>
      <c r="F695" s="57" t="s">
        <v>597</v>
      </c>
      <c r="G695" s="57" t="s">
        <v>598</v>
      </c>
      <c r="H695" s="57" t="s">
        <v>599</v>
      </c>
      <c r="I695" s="58">
        <v>39083</v>
      </c>
      <c r="J695" s="58">
        <v>41182</v>
      </c>
      <c r="K695" s="58" t="s">
        <v>245</v>
      </c>
      <c r="L695" s="59">
        <v>11003061.98</v>
      </c>
      <c r="M695" s="59">
        <v>11003061.98</v>
      </c>
      <c r="N695" s="59">
        <v>9352602.6799999997</v>
      </c>
    </row>
    <row r="696" spans="1:14" ht="56.25" x14ac:dyDescent="0.25">
      <c r="A696" s="75">
        <v>693</v>
      </c>
      <c r="B696" s="57" t="s">
        <v>2106</v>
      </c>
      <c r="C696" s="57" t="s">
        <v>600</v>
      </c>
      <c r="D696" s="57" t="s">
        <v>601</v>
      </c>
      <c r="E696" s="57" t="s">
        <v>57</v>
      </c>
      <c r="F696" s="57" t="s">
        <v>72</v>
      </c>
      <c r="G696" s="57" t="s">
        <v>602</v>
      </c>
      <c r="H696" s="57" t="s">
        <v>603</v>
      </c>
      <c r="I696" s="58">
        <v>39083</v>
      </c>
      <c r="J696" s="58">
        <v>40724</v>
      </c>
      <c r="K696" s="58" t="s">
        <v>255</v>
      </c>
      <c r="L696" s="59">
        <v>4664134.03</v>
      </c>
      <c r="M696" s="59">
        <v>4664134.03</v>
      </c>
      <c r="N696" s="59">
        <v>3964513.92</v>
      </c>
    </row>
    <row r="697" spans="1:14" ht="56.25" x14ac:dyDescent="0.25">
      <c r="A697" s="75">
        <v>694</v>
      </c>
      <c r="B697" s="57" t="s">
        <v>2107</v>
      </c>
      <c r="C697" s="57" t="s">
        <v>604</v>
      </c>
      <c r="D697" s="57" t="s">
        <v>605</v>
      </c>
      <c r="E697" s="57" t="s">
        <v>103</v>
      </c>
      <c r="F697" s="57" t="s">
        <v>104</v>
      </c>
      <c r="G697" s="57" t="s">
        <v>105</v>
      </c>
      <c r="H697" s="57" t="s">
        <v>606</v>
      </c>
      <c r="I697" s="58">
        <v>39083</v>
      </c>
      <c r="J697" s="58">
        <v>40724</v>
      </c>
      <c r="K697" s="58" t="s">
        <v>245</v>
      </c>
      <c r="L697" s="59">
        <v>2817283.49</v>
      </c>
      <c r="M697" s="59">
        <v>2817283.49</v>
      </c>
      <c r="N697" s="59">
        <v>2394690.96</v>
      </c>
    </row>
    <row r="698" spans="1:14" ht="56.25" x14ac:dyDescent="0.25">
      <c r="A698" s="75">
        <v>695</v>
      </c>
      <c r="B698" s="57" t="s">
        <v>2108</v>
      </c>
      <c r="C698" s="57" t="s">
        <v>607</v>
      </c>
      <c r="D698" s="57" t="s">
        <v>182</v>
      </c>
      <c r="E698" s="57" t="s">
        <v>67</v>
      </c>
      <c r="F698" s="57" t="s">
        <v>183</v>
      </c>
      <c r="G698" s="57" t="s">
        <v>184</v>
      </c>
      <c r="H698" s="57" t="s">
        <v>296</v>
      </c>
      <c r="I698" s="58">
        <v>39083</v>
      </c>
      <c r="J698" s="58">
        <v>40543</v>
      </c>
      <c r="K698" s="58" t="s">
        <v>255</v>
      </c>
      <c r="L698" s="59">
        <v>1230527</v>
      </c>
      <c r="M698" s="59">
        <v>1230527</v>
      </c>
      <c r="N698" s="59">
        <v>1045947.95</v>
      </c>
    </row>
    <row r="699" spans="1:14" ht="56.25" x14ac:dyDescent="0.25">
      <c r="A699" s="75">
        <v>696</v>
      </c>
      <c r="B699" s="57" t="s">
        <v>2109</v>
      </c>
      <c r="C699" s="57" t="s">
        <v>608</v>
      </c>
      <c r="D699" s="57" t="s">
        <v>609</v>
      </c>
      <c r="E699" s="57" t="s">
        <v>67</v>
      </c>
      <c r="F699" s="57" t="s">
        <v>610</v>
      </c>
      <c r="G699" s="57" t="s">
        <v>611</v>
      </c>
      <c r="H699" s="57" t="s">
        <v>612</v>
      </c>
      <c r="I699" s="58">
        <v>39083</v>
      </c>
      <c r="J699" s="58">
        <v>40543</v>
      </c>
      <c r="K699" s="58" t="s">
        <v>260</v>
      </c>
      <c r="L699" s="59">
        <v>1734735.06</v>
      </c>
      <c r="M699" s="59">
        <v>1734735.06</v>
      </c>
      <c r="N699" s="59">
        <v>1474524.8</v>
      </c>
    </row>
    <row r="700" spans="1:14" ht="45" x14ac:dyDescent="0.25">
      <c r="A700" s="75">
        <v>697</v>
      </c>
      <c r="B700" s="57" t="s">
        <v>2110</v>
      </c>
      <c r="C700" s="57" t="s">
        <v>613</v>
      </c>
      <c r="D700" s="57" t="s">
        <v>290</v>
      </c>
      <c r="E700" s="57" t="s">
        <v>91</v>
      </c>
      <c r="F700" s="57" t="s">
        <v>291</v>
      </c>
      <c r="G700" s="57" t="s">
        <v>292</v>
      </c>
      <c r="H700" s="57" t="s">
        <v>293</v>
      </c>
      <c r="I700" s="58">
        <v>39083</v>
      </c>
      <c r="J700" s="58">
        <v>40336</v>
      </c>
      <c r="K700" s="58" t="s">
        <v>260</v>
      </c>
      <c r="L700" s="59">
        <v>5041437.55</v>
      </c>
      <c r="M700" s="59">
        <v>5041437.55</v>
      </c>
      <c r="N700" s="59">
        <v>4285221.91</v>
      </c>
    </row>
    <row r="701" spans="1:14" ht="56.25" x14ac:dyDescent="0.25">
      <c r="A701" s="75">
        <v>698</v>
      </c>
      <c r="B701" s="57" t="s">
        <v>2111</v>
      </c>
      <c r="C701" s="57" t="s">
        <v>614</v>
      </c>
      <c r="D701" s="57" t="s">
        <v>615</v>
      </c>
      <c r="E701" s="57" t="s">
        <v>57</v>
      </c>
      <c r="F701" s="57" t="s">
        <v>72</v>
      </c>
      <c r="G701" s="57" t="s">
        <v>616</v>
      </c>
      <c r="H701" s="57" t="s">
        <v>617</v>
      </c>
      <c r="I701" s="58">
        <v>39083</v>
      </c>
      <c r="J701" s="58">
        <v>40268</v>
      </c>
      <c r="K701" s="58" t="s">
        <v>255</v>
      </c>
      <c r="L701" s="59">
        <v>981100</v>
      </c>
      <c r="M701" s="59">
        <v>981100</v>
      </c>
      <c r="N701" s="59">
        <v>833935</v>
      </c>
    </row>
    <row r="702" spans="1:14" ht="56.25" x14ac:dyDescent="0.25">
      <c r="A702" s="75">
        <v>699</v>
      </c>
      <c r="B702" s="57" t="s">
        <v>2112</v>
      </c>
      <c r="C702" s="57" t="s">
        <v>618</v>
      </c>
      <c r="D702" s="57" t="s">
        <v>619</v>
      </c>
      <c r="E702" s="57" t="s">
        <v>158</v>
      </c>
      <c r="F702" s="57" t="s">
        <v>620</v>
      </c>
      <c r="G702" s="57" t="s">
        <v>621</v>
      </c>
      <c r="H702" s="57" t="s">
        <v>622</v>
      </c>
      <c r="I702" s="58">
        <v>39083</v>
      </c>
      <c r="J702" s="58">
        <v>40512</v>
      </c>
      <c r="K702" s="58" t="s">
        <v>341</v>
      </c>
      <c r="L702" s="59">
        <v>2008432.85</v>
      </c>
      <c r="M702" s="59">
        <v>2008432.85</v>
      </c>
      <c r="N702" s="59">
        <v>1707167.92</v>
      </c>
    </row>
    <row r="703" spans="1:14" ht="56.25" x14ac:dyDescent="0.25">
      <c r="A703" s="75">
        <v>700</v>
      </c>
      <c r="B703" s="57" t="s">
        <v>2113</v>
      </c>
      <c r="C703" s="57" t="s">
        <v>623</v>
      </c>
      <c r="D703" s="57" t="s">
        <v>316</v>
      </c>
      <c r="E703" s="57" t="s">
        <v>91</v>
      </c>
      <c r="F703" s="57" t="s">
        <v>132</v>
      </c>
      <c r="G703" s="57" t="s">
        <v>133</v>
      </c>
      <c r="H703" s="57" t="s">
        <v>317</v>
      </c>
      <c r="I703" s="58">
        <v>39083</v>
      </c>
      <c r="J703" s="58">
        <v>40663</v>
      </c>
      <c r="K703" s="58" t="s">
        <v>255</v>
      </c>
      <c r="L703" s="59">
        <v>1535900</v>
      </c>
      <c r="M703" s="59">
        <v>1535900</v>
      </c>
      <c r="N703" s="59">
        <v>1305515</v>
      </c>
    </row>
    <row r="704" spans="1:14" ht="45" x14ac:dyDescent="0.25">
      <c r="A704" s="75">
        <v>701</v>
      </c>
      <c r="B704" s="57" t="s">
        <v>2114</v>
      </c>
      <c r="C704" s="57" t="s">
        <v>624</v>
      </c>
      <c r="D704" s="57" t="s">
        <v>625</v>
      </c>
      <c r="E704" s="57" t="s">
        <v>91</v>
      </c>
      <c r="F704" s="57" t="s">
        <v>197</v>
      </c>
      <c r="G704" s="57" t="s">
        <v>198</v>
      </c>
      <c r="H704" s="57" t="s">
        <v>626</v>
      </c>
      <c r="I704" s="58">
        <v>39083</v>
      </c>
      <c r="J704" s="58">
        <v>41455</v>
      </c>
      <c r="K704" s="58" t="s">
        <v>255</v>
      </c>
      <c r="L704" s="59">
        <v>1455160</v>
      </c>
      <c r="M704" s="59">
        <v>1451500</v>
      </c>
      <c r="N704" s="59">
        <v>1233775</v>
      </c>
    </row>
    <row r="705" spans="1:14" ht="56.25" x14ac:dyDescent="0.25">
      <c r="A705" s="75">
        <v>702</v>
      </c>
      <c r="B705" s="57" t="s">
        <v>2115</v>
      </c>
      <c r="C705" s="57" t="s">
        <v>627</v>
      </c>
      <c r="D705" s="57" t="s">
        <v>345</v>
      </c>
      <c r="E705" s="57" t="s">
        <v>10</v>
      </c>
      <c r="F705" s="57" t="s">
        <v>127</v>
      </c>
      <c r="G705" s="57" t="s">
        <v>346</v>
      </c>
      <c r="H705" s="57" t="s">
        <v>628</v>
      </c>
      <c r="I705" s="58">
        <v>39083</v>
      </c>
      <c r="J705" s="58">
        <v>41364</v>
      </c>
      <c r="K705" s="58" t="s">
        <v>260</v>
      </c>
      <c r="L705" s="59">
        <v>15123092.16</v>
      </c>
      <c r="M705" s="59">
        <v>15123092.16</v>
      </c>
      <c r="N705" s="59">
        <v>12854628.33</v>
      </c>
    </row>
    <row r="706" spans="1:14" ht="56.25" x14ac:dyDescent="0.25">
      <c r="A706" s="75">
        <v>703</v>
      </c>
      <c r="B706" s="57" t="s">
        <v>2116</v>
      </c>
      <c r="C706" s="57" t="s">
        <v>629</v>
      </c>
      <c r="D706" s="57" t="s">
        <v>630</v>
      </c>
      <c r="E706" s="57" t="s">
        <v>38</v>
      </c>
      <c r="F706" s="57" t="s">
        <v>44</v>
      </c>
      <c r="G706" s="57" t="s">
        <v>631</v>
      </c>
      <c r="H706" s="57" t="s">
        <v>632</v>
      </c>
      <c r="I706" s="58">
        <v>39083</v>
      </c>
      <c r="J706" s="58">
        <v>40847</v>
      </c>
      <c r="K706" s="58" t="s">
        <v>255</v>
      </c>
      <c r="L706" s="59">
        <v>1867770.86</v>
      </c>
      <c r="M706" s="59">
        <v>1859811.24</v>
      </c>
      <c r="N706" s="59">
        <v>1580839.55</v>
      </c>
    </row>
    <row r="707" spans="1:14" ht="56.25" x14ac:dyDescent="0.25">
      <c r="A707" s="75">
        <v>704</v>
      </c>
      <c r="B707" s="57" t="s">
        <v>2117</v>
      </c>
      <c r="C707" s="57" t="s">
        <v>633</v>
      </c>
      <c r="D707" s="57" t="s">
        <v>219</v>
      </c>
      <c r="E707" s="57" t="s">
        <v>81</v>
      </c>
      <c r="F707" s="57" t="s">
        <v>220</v>
      </c>
      <c r="G707" s="57" t="s">
        <v>221</v>
      </c>
      <c r="H707" s="57" t="s">
        <v>634</v>
      </c>
      <c r="I707" s="58">
        <v>39083</v>
      </c>
      <c r="J707" s="58">
        <v>40543</v>
      </c>
      <c r="K707" s="58" t="s">
        <v>260</v>
      </c>
      <c r="L707" s="59">
        <v>2836327.71</v>
      </c>
      <c r="M707" s="59">
        <v>2836327.71</v>
      </c>
      <c r="N707" s="59">
        <v>2410878.5499999998</v>
      </c>
    </row>
    <row r="708" spans="1:14" ht="45" x14ac:dyDescent="0.25">
      <c r="A708" s="75">
        <v>705</v>
      </c>
      <c r="B708" s="57" t="s">
        <v>2118</v>
      </c>
      <c r="C708" s="57" t="s">
        <v>635</v>
      </c>
      <c r="D708" s="57" t="s">
        <v>636</v>
      </c>
      <c r="E708" s="57" t="s">
        <v>103</v>
      </c>
      <c r="F708" s="57" t="s">
        <v>637</v>
      </c>
      <c r="G708" s="57" t="s">
        <v>638</v>
      </c>
      <c r="H708" s="57" t="s">
        <v>639</v>
      </c>
      <c r="I708" s="58">
        <v>39083</v>
      </c>
      <c r="J708" s="58">
        <v>40543</v>
      </c>
      <c r="K708" s="58" t="s">
        <v>260</v>
      </c>
      <c r="L708" s="59">
        <v>2411200</v>
      </c>
      <c r="M708" s="59">
        <v>2411200</v>
      </c>
      <c r="N708" s="59">
        <v>2049520</v>
      </c>
    </row>
    <row r="709" spans="1:14" ht="45" x14ac:dyDescent="0.25">
      <c r="A709" s="75">
        <v>706</v>
      </c>
      <c r="B709" s="57" t="s">
        <v>2119</v>
      </c>
      <c r="C709" s="57" t="s">
        <v>275</v>
      </c>
      <c r="D709" s="57" t="s">
        <v>640</v>
      </c>
      <c r="E709" s="57" t="s">
        <v>171</v>
      </c>
      <c r="F709" s="57" t="s">
        <v>276</v>
      </c>
      <c r="G709" s="57" t="s">
        <v>277</v>
      </c>
      <c r="H709" s="57" t="s">
        <v>278</v>
      </c>
      <c r="I709" s="58">
        <v>39083</v>
      </c>
      <c r="J709" s="58">
        <v>40816</v>
      </c>
      <c r="K709" s="58" t="s">
        <v>242</v>
      </c>
      <c r="L709" s="59">
        <v>1018611.98</v>
      </c>
      <c r="M709" s="59">
        <v>1018611.98</v>
      </c>
      <c r="N709" s="59">
        <v>865820.18</v>
      </c>
    </row>
    <row r="710" spans="1:14" ht="56.25" x14ac:dyDescent="0.25">
      <c r="A710" s="75">
        <v>707</v>
      </c>
      <c r="B710" s="57" t="s">
        <v>2120</v>
      </c>
      <c r="C710" s="57" t="s">
        <v>641</v>
      </c>
      <c r="D710" s="57" t="s">
        <v>642</v>
      </c>
      <c r="E710" s="57" t="s">
        <v>107</v>
      </c>
      <c r="F710" s="57" t="s">
        <v>229</v>
      </c>
      <c r="G710" s="57" t="s">
        <v>230</v>
      </c>
      <c r="H710" s="57" t="s">
        <v>643</v>
      </c>
      <c r="I710" s="58">
        <v>39083</v>
      </c>
      <c r="J710" s="58">
        <v>40633</v>
      </c>
      <c r="K710" s="58" t="s">
        <v>245</v>
      </c>
      <c r="L710" s="59">
        <v>11448085</v>
      </c>
      <c r="M710" s="59">
        <v>11448085</v>
      </c>
      <c r="N710" s="59">
        <v>9730872.25</v>
      </c>
    </row>
    <row r="711" spans="1:14" ht="56.25" x14ac:dyDescent="0.25">
      <c r="A711" s="75">
        <v>708</v>
      </c>
      <c r="B711" s="57" t="s">
        <v>2121</v>
      </c>
      <c r="C711" s="57" t="s">
        <v>644</v>
      </c>
      <c r="D711" s="57" t="s">
        <v>645</v>
      </c>
      <c r="E711" s="57" t="s">
        <v>57</v>
      </c>
      <c r="F711" s="57" t="s">
        <v>646</v>
      </c>
      <c r="G711" s="57" t="s">
        <v>647</v>
      </c>
      <c r="H711" s="57" t="s">
        <v>648</v>
      </c>
      <c r="I711" s="58">
        <v>39083</v>
      </c>
      <c r="J711" s="58">
        <v>40724</v>
      </c>
      <c r="K711" s="58" t="s">
        <v>260</v>
      </c>
      <c r="L711" s="59">
        <v>5541436.4900000002</v>
      </c>
      <c r="M711" s="59">
        <v>5541436.4900000002</v>
      </c>
      <c r="N711" s="59">
        <v>4710221.01</v>
      </c>
    </row>
    <row r="712" spans="1:14" ht="56.25" x14ac:dyDescent="0.25">
      <c r="A712" s="75">
        <v>709</v>
      </c>
      <c r="B712" s="57" t="s">
        <v>2122</v>
      </c>
      <c r="C712" s="57" t="s">
        <v>649</v>
      </c>
      <c r="D712" s="57" t="s">
        <v>650</v>
      </c>
      <c r="E712" s="57" t="s">
        <v>67</v>
      </c>
      <c r="F712" s="57" t="s">
        <v>651</v>
      </c>
      <c r="G712" s="57" t="s">
        <v>652</v>
      </c>
      <c r="H712" s="57" t="s">
        <v>653</v>
      </c>
      <c r="I712" s="58">
        <v>39083</v>
      </c>
      <c r="J712" s="58">
        <v>41882</v>
      </c>
      <c r="K712" s="58" t="s">
        <v>260</v>
      </c>
      <c r="L712" s="59">
        <v>3069937.9</v>
      </c>
      <c r="M712" s="59">
        <v>2740572.05</v>
      </c>
      <c r="N712" s="59">
        <v>2329486.23</v>
      </c>
    </row>
    <row r="713" spans="1:14" ht="67.5" x14ac:dyDescent="0.25">
      <c r="A713" s="75">
        <v>710</v>
      </c>
      <c r="B713" s="57" t="s">
        <v>2123</v>
      </c>
      <c r="C713" s="57" t="s">
        <v>654</v>
      </c>
      <c r="D713" s="57" t="s">
        <v>655</v>
      </c>
      <c r="E713" s="57" t="s">
        <v>57</v>
      </c>
      <c r="F713" s="57" t="s">
        <v>656</v>
      </c>
      <c r="G713" s="57" t="s">
        <v>657</v>
      </c>
      <c r="H713" s="57" t="s">
        <v>658</v>
      </c>
      <c r="I713" s="58">
        <v>39083</v>
      </c>
      <c r="J713" s="58">
        <v>40939</v>
      </c>
      <c r="K713" s="58" t="s">
        <v>260</v>
      </c>
      <c r="L713" s="59">
        <v>8264707.0099999998</v>
      </c>
      <c r="M713" s="59">
        <v>7886085.0099999998</v>
      </c>
      <c r="N713" s="59">
        <v>6703172.25</v>
      </c>
    </row>
    <row r="714" spans="1:14" ht="67.5" x14ac:dyDescent="0.25">
      <c r="A714" s="75">
        <v>711</v>
      </c>
      <c r="B714" s="57" t="s">
        <v>2124</v>
      </c>
      <c r="C714" s="57" t="s">
        <v>659</v>
      </c>
      <c r="D714" s="57" t="s">
        <v>660</v>
      </c>
      <c r="E714" s="57" t="s">
        <v>57</v>
      </c>
      <c r="F714" s="57" t="s">
        <v>661</v>
      </c>
      <c r="G714" s="57" t="s">
        <v>662</v>
      </c>
      <c r="H714" s="57" t="s">
        <v>663</v>
      </c>
      <c r="I714" s="58">
        <v>39448</v>
      </c>
      <c r="J714" s="58">
        <v>41274</v>
      </c>
      <c r="K714" s="58" t="s">
        <v>260</v>
      </c>
      <c r="L714" s="59">
        <v>58696733.420000002</v>
      </c>
      <c r="M714" s="59">
        <v>56689306.189999998</v>
      </c>
      <c r="N714" s="59">
        <v>48185910.259999998</v>
      </c>
    </row>
    <row r="715" spans="1:14" ht="78.75" x14ac:dyDescent="0.25">
      <c r="A715" s="75">
        <v>712</v>
      </c>
      <c r="B715" s="57" t="s">
        <v>2125</v>
      </c>
      <c r="C715" s="57" t="s">
        <v>664</v>
      </c>
      <c r="D715" s="57" t="s">
        <v>665</v>
      </c>
      <c r="E715" s="57" t="s">
        <v>57</v>
      </c>
      <c r="F715" s="57" t="s">
        <v>72</v>
      </c>
      <c r="G715" s="57" t="s">
        <v>666</v>
      </c>
      <c r="H715" s="57" t="s">
        <v>667</v>
      </c>
      <c r="I715" s="58">
        <v>39083</v>
      </c>
      <c r="J715" s="58">
        <v>42369</v>
      </c>
      <c r="K715" s="58" t="s">
        <v>260</v>
      </c>
      <c r="L715" s="59">
        <v>100729875.13</v>
      </c>
      <c r="M715" s="59">
        <v>81661717.060000002</v>
      </c>
      <c r="N715" s="59">
        <v>69412459.5</v>
      </c>
    </row>
    <row r="716" spans="1:14" ht="78.75" x14ac:dyDescent="0.25">
      <c r="A716" s="75">
        <v>713</v>
      </c>
      <c r="B716" s="57" t="s">
        <v>2126</v>
      </c>
      <c r="C716" s="57" t="s">
        <v>668</v>
      </c>
      <c r="D716" s="57" t="s">
        <v>669</v>
      </c>
      <c r="E716" s="57" t="s">
        <v>171</v>
      </c>
      <c r="F716" s="57" t="s">
        <v>670</v>
      </c>
      <c r="G716" s="57" t="s">
        <v>671</v>
      </c>
      <c r="H716" s="57" t="s">
        <v>672</v>
      </c>
      <c r="I716" s="58">
        <v>39083</v>
      </c>
      <c r="J716" s="58">
        <v>42369</v>
      </c>
      <c r="K716" s="58" t="s">
        <v>260</v>
      </c>
      <c r="L716" s="59">
        <v>106217499.55</v>
      </c>
      <c r="M716" s="59">
        <v>103703689.55</v>
      </c>
      <c r="N716" s="59">
        <v>88148136.120000005</v>
      </c>
    </row>
    <row r="717" spans="1:14" ht="90" x14ac:dyDescent="0.25">
      <c r="A717" s="75">
        <v>714</v>
      </c>
      <c r="B717" s="57" t="s">
        <v>2127</v>
      </c>
      <c r="C717" s="57" t="s">
        <v>673</v>
      </c>
      <c r="D717" s="57" t="s">
        <v>674</v>
      </c>
      <c r="E717" s="57" t="s">
        <v>57</v>
      </c>
      <c r="F717" s="57" t="s">
        <v>72</v>
      </c>
      <c r="G717" s="57" t="s">
        <v>675</v>
      </c>
      <c r="H717" s="57" t="s">
        <v>676</v>
      </c>
      <c r="I717" s="58">
        <v>39083</v>
      </c>
      <c r="J717" s="58">
        <v>42369</v>
      </c>
      <c r="K717" s="58" t="s">
        <v>255</v>
      </c>
      <c r="L717" s="59">
        <v>11697178.84</v>
      </c>
      <c r="M717" s="59">
        <v>11697178.84</v>
      </c>
      <c r="N717" s="59">
        <v>9942602.0099999998</v>
      </c>
    </row>
    <row r="718" spans="1:14" ht="78.75" x14ac:dyDescent="0.25">
      <c r="A718" s="75">
        <v>715</v>
      </c>
      <c r="B718" s="57" t="s">
        <v>2131</v>
      </c>
      <c r="C718" s="57" t="s">
        <v>677</v>
      </c>
      <c r="D718" s="57" t="s">
        <v>655</v>
      </c>
      <c r="E718" s="57" t="s">
        <v>57</v>
      </c>
      <c r="F718" s="57" t="s">
        <v>656</v>
      </c>
      <c r="G718" s="57" t="s">
        <v>657</v>
      </c>
      <c r="H718" s="57" t="s">
        <v>658</v>
      </c>
      <c r="I718" s="58">
        <v>39083</v>
      </c>
      <c r="J718" s="58">
        <v>42369</v>
      </c>
      <c r="K718" s="58" t="s">
        <v>260</v>
      </c>
      <c r="L718" s="59">
        <v>40461323.670000002</v>
      </c>
      <c r="M718" s="59">
        <v>40366255.579999998</v>
      </c>
      <c r="N718" s="59">
        <v>34311317.240000002</v>
      </c>
    </row>
    <row r="719" spans="1:14" ht="67.5" x14ac:dyDescent="0.25">
      <c r="A719" s="75">
        <v>716</v>
      </c>
      <c r="B719" s="57" t="s">
        <v>2130</v>
      </c>
      <c r="C719" s="57" t="s">
        <v>678</v>
      </c>
      <c r="D719" s="57" t="s">
        <v>630</v>
      </c>
      <c r="E719" s="57" t="s">
        <v>38</v>
      </c>
      <c r="F719" s="57" t="s">
        <v>44</v>
      </c>
      <c r="G719" s="57" t="s">
        <v>631</v>
      </c>
      <c r="H719" s="57" t="s">
        <v>632</v>
      </c>
      <c r="I719" s="58">
        <v>39083</v>
      </c>
      <c r="J719" s="58">
        <v>41090</v>
      </c>
      <c r="K719" s="58" t="s">
        <v>255</v>
      </c>
      <c r="L719" s="59">
        <v>13897579.220000001</v>
      </c>
      <c r="M719" s="59">
        <v>7498333.4100000001</v>
      </c>
      <c r="N719" s="59">
        <v>6373583.3899999997</v>
      </c>
    </row>
    <row r="720" spans="1:14" ht="67.5" x14ac:dyDescent="0.25">
      <c r="A720" s="75">
        <v>717</v>
      </c>
      <c r="B720" s="57" t="s">
        <v>2129</v>
      </c>
      <c r="C720" s="57" t="s">
        <v>679</v>
      </c>
      <c r="D720" s="57" t="s">
        <v>680</v>
      </c>
      <c r="E720" s="57" t="s">
        <v>10</v>
      </c>
      <c r="F720" s="57" t="s">
        <v>127</v>
      </c>
      <c r="G720" s="57" t="s">
        <v>681</v>
      </c>
      <c r="H720" s="57" t="s">
        <v>682</v>
      </c>
      <c r="I720" s="58">
        <v>39083</v>
      </c>
      <c r="J720" s="58">
        <v>41455</v>
      </c>
      <c r="K720" s="58" t="s">
        <v>260</v>
      </c>
      <c r="L720" s="59">
        <v>36992500</v>
      </c>
      <c r="M720" s="59">
        <v>36990060</v>
      </c>
      <c r="N720" s="59">
        <v>31441551</v>
      </c>
    </row>
    <row r="721" spans="1:14" ht="101.25" x14ac:dyDescent="0.25">
      <c r="A721" s="75">
        <v>718</v>
      </c>
      <c r="B721" s="57" t="s">
        <v>2128</v>
      </c>
      <c r="C721" s="57" t="s">
        <v>683</v>
      </c>
      <c r="D721" s="57" t="s">
        <v>684</v>
      </c>
      <c r="E721" s="57" t="s">
        <v>57</v>
      </c>
      <c r="F721" s="57" t="s">
        <v>656</v>
      </c>
      <c r="G721" s="57" t="s">
        <v>657</v>
      </c>
      <c r="H721" s="57" t="s">
        <v>658</v>
      </c>
      <c r="I721" s="58">
        <v>39083</v>
      </c>
      <c r="J721" s="58">
        <v>41274</v>
      </c>
      <c r="K721" s="58" t="s">
        <v>260</v>
      </c>
      <c r="L721" s="59">
        <v>4342455.6500000004</v>
      </c>
      <c r="M721" s="59">
        <v>4320089.1500000004</v>
      </c>
      <c r="N721" s="59">
        <v>3672075.77</v>
      </c>
    </row>
    <row r="722" spans="1:14" ht="78.75" x14ac:dyDescent="0.25">
      <c r="A722" s="75">
        <v>719</v>
      </c>
      <c r="B722" s="57" t="s">
        <v>2132</v>
      </c>
      <c r="C722" s="57" t="s">
        <v>685</v>
      </c>
      <c r="D722" s="57" t="s">
        <v>686</v>
      </c>
      <c r="E722" s="57" t="s">
        <v>57</v>
      </c>
      <c r="F722" s="57" t="s">
        <v>72</v>
      </c>
      <c r="G722" s="57" t="s">
        <v>687</v>
      </c>
      <c r="H722" s="57" t="s">
        <v>688</v>
      </c>
      <c r="I722" s="58">
        <v>39083</v>
      </c>
      <c r="J722" s="58">
        <v>41670</v>
      </c>
      <c r="K722" s="58" t="s">
        <v>255</v>
      </c>
      <c r="L722" s="59">
        <v>6481898.5700000003</v>
      </c>
      <c r="M722" s="59">
        <v>6481898.5700000003</v>
      </c>
      <c r="N722" s="59">
        <v>5509613.7800000003</v>
      </c>
    </row>
    <row r="723" spans="1:14" ht="78.75" x14ac:dyDescent="0.25">
      <c r="A723" s="75">
        <v>720</v>
      </c>
      <c r="B723" s="57" t="s">
        <v>2133</v>
      </c>
      <c r="C723" s="57" t="s">
        <v>689</v>
      </c>
      <c r="D723" s="57" t="s">
        <v>690</v>
      </c>
      <c r="E723" s="57" t="s">
        <v>57</v>
      </c>
      <c r="F723" s="57" t="s">
        <v>72</v>
      </c>
      <c r="G723" s="57" t="s">
        <v>691</v>
      </c>
      <c r="H723" s="57" t="s">
        <v>692</v>
      </c>
      <c r="I723" s="58">
        <v>39083</v>
      </c>
      <c r="J723" s="58">
        <v>42369</v>
      </c>
      <c r="K723" s="58" t="s">
        <v>260</v>
      </c>
      <c r="L723" s="59">
        <v>50765344.270000003</v>
      </c>
      <c r="M723" s="59">
        <v>50762594.270000003</v>
      </c>
      <c r="N723" s="59">
        <v>43148205.119999997</v>
      </c>
    </row>
    <row r="724" spans="1:14" ht="67.5" x14ac:dyDescent="0.25">
      <c r="A724" s="75">
        <v>721</v>
      </c>
      <c r="B724" s="57" t="s">
        <v>2134</v>
      </c>
      <c r="C724" s="57" t="s">
        <v>693</v>
      </c>
      <c r="D724" s="57" t="s">
        <v>686</v>
      </c>
      <c r="E724" s="57" t="s">
        <v>57</v>
      </c>
      <c r="F724" s="57" t="s">
        <v>72</v>
      </c>
      <c r="G724" s="57" t="s">
        <v>687</v>
      </c>
      <c r="H724" s="57" t="s">
        <v>694</v>
      </c>
      <c r="I724" s="58">
        <v>39083</v>
      </c>
      <c r="J724" s="58">
        <v>42185</v>
      </c>
      <c r="K724" s="58" t="s">
        <v>255</v>
      </c>
      <c r="L724" s="59">
        <v>9195692.4499999993</v>
      </c>
      <c r="M724" s="59">
        <v>9195692.4499999993</v>
      </c>
      <c r="N724" s="59">
        <v>7816338.5800000001</v>
      </c>
    </row>
    <row r="725" spans="1:14" ht="67.5" x14ac:dyDescent="0.25">
      <c r="A725" s="75">
        <v>722</v>
      </c>
      <c r="B725" s="57" t="s">
        <v>2135</v>
      </c>
      <c r="C725" s="57" t="s">
        <v>695</v>
      </c>
      <c r="D725" s="57" t="s">
        <v>686</v>
      </c>
      <c r="E725" s="57" t="s">
        <v>57</v>
      </c>
      <c r="F725" s="57" t="s">
        <v>72</v>
      </c>
      <c r="G725" s="57" t="s">
        <v>687</v>
      </c>
      <c r="H725" s="57" t="s">
        <v>696</v>
      </c>
      <c r="I725" s="58">
        <v>39083</v>
      </c>
      <c r="J725" s="58">
        <v>42369</v>
      </c>
      <c r="K725" s="58" t="s">
        <v>255</v>
      </c>
      <c r="L725" s="59">
        <v>14191645.4</v>
      </c>
      <c r="M725" s="59">
        <v>14191645.4</v>
      </c>
      <c r="N725" s="59">
        <v>12062898.59</v>
      </c>
    </row>
    <row r="726" spans="1:14" ht="56.25" x14ac:dyDescent="0.25">
      <c r="A726" s="75">
        <v>723</v>
      </c>
      <c r="B726" s="57" t="s">
        <v>2136</v>
      </c>
      <c r="C726" s="57" t="s">
        <v>697</v>
      </c>
      <c r="D726" s="57" t="s">
        <v>698</v>
      </c>
      <c r="E726" s="57" t="s">
        <v>699</v>
      </c>
      <c r="F726" s="57" t="s">
        <v>246</v>
      </c>
      <c r="G726" s="57" t="s">
        <v>700</v>
      </c>
      <c r="H726" s="57" t="s">
        <v>701</v>
      </c>
      <c r="I726" s="58">
        <v>39083</v>
      </c>
      <c r="J726" s="58">
        <v>41455</v>
      </c>
      <c r="K726" s="58" t="s">
        <v>255</v>
      </c>
      <c r="L726" s="59">
        <v>2455034.96</v>
      </c>
      <c r="M726" s="59">
        <v>2454908</v>
      </c>
      <c r="N726" s="59">
        <v>2086671.8</v>
      </c>
    </row>
    <row r="727" spans="1:14" ht="78.75" x14ac:dyDescent="0.25">
      <c r="A727" s="75">
        <v>724</v>
      </c>
      <c r="B727" s="57" t="s">
        <v>2137</v>
      </c>
      <c r="C727" s="57" t="s">
        <v>702</v>
      </c>
      <c r="D727" s="57" t="s">
        <v>690</v>
      </c>
      <c r="E727" s="57" t="s">
        <v>57</v>
      </c>
      <c r="F727" s="57" t="s">
        <v>72</v>
      </c>
      <c r="G727" s="57" t="s">
        <v>691</v>
      </c>
      <c r="H727" s="57" t="s">
        <v>692</v>
      </c>
      <c r="I727" s="58">
        <v>39448</v>
      </c>
      <c r="J727" s="58">
        <v>40999</v>
      </c>
      <c r="K727" s="58" t="s">
        <v>260</v>
      </c>
      <c r="L727" s="59">
        <v>41648047.399999999</v>
      </c>
      <c r="M727" s="59">
        <v>41028047.399999999</v>
      </c>
      <c r="N727" s="59">
        <v>33126200</v>
      </c>
    </row>
    <row r="728" spans="1:14" ht="67.5" x14ac:dyDescent="0.25">
      <c r="A728" s="75">
        <v>725</v>
      </c>
      <c r="B728" s="57" t="s">
        <v>2138</v>
      </c>
      <c r="C728" s="57" t="s">
        <v>703</v>
      </c>
      <c r="D728" s="57" t="s">
        <v>326</v>
      </c>
      <c r="E728" s="57" t="s">
        <v>57</v>
      </c>
      <c r="F728" s="57" t="s">
        <v>72</v>
      </c>
      <c r="G728" s="57" t="s">
        <v>327</v>
      </c>
      <c r="H728" s="57" t="s">
        <v>328</v>
      </c>
      <c r="I728" s="58">
        <v>39083</v>
      </c>
      <c r="J728" s="58">
        <v>41698</v>
      </c>
      <c r="K728" s="58" t="s">
        <v>255</v>
      </c>
      <c r="L728" s="59">
        <v>10952393.57</v>
      </c>
      <c r="M728" s="59">
        <v>10951448.57</v>
      </c>
      <c r="N728" s="59">
        <v>9308731.2799999993</v>
      </c>
    </row>
    <row r="729" spans="1:14" ht="67.5" x14ac:dyDescent="0.25">
      <c r="A729" s="75">
        <v>726</v>
      </c>
      <c r="B729" s="57" t="s">
        <v>2139</v>
      </c>
      <c r="C729" s="57" t="s">
        <v>704</v>
      </c>
      <c r="D729" s="57" t="s">
        <v>705</v>
      </c>
      <c r="E729" s="57" t="s">
        <v>158</v>
      </c>
      <c r="F729" s="57" t="s">
        <v>337</v>
      </c>
      <c r="G729" s="57" t="s">
        <v>706</v>
      </c>
      <c r="H729" s="57" t="s">
        <v>707</v>
      </c>
      <c r="I729" s="58">
        <v>39083</v>
      </c>
      <c r="J729" s="58">
        <v>42338</v>
      </c>
      <c r="K729" s="58" t="s">
        <v>561</v>
      </c>
      <c r="L729" s="59">
        <v>4674761.01</v>
      </c>
      <c r="M729" s="59">
        <v>4674761.01</v>
      </c>
      <c r="N729" s="59">
        <v>3973546.85</v>
      </c>
    </row>
    <row r="730" spans="1:14" ht="67.5" x14ac:dyDescent="0.25">
      <c r="A730" s="75">
        <v>727</v>
      </c>
      <c r="B730" s="57" t="s">
        <v>2140</v>
      </c>
      <c r="C730" s="57" t="s">
        <v>708</v>
      </c>
      <c r="D730" s="57" t="s">
        <v>336</v>
      </c>
      <c r="E730" s="57" t="s">
        <v>158</v>
      </c>
      <c r="F730" s="57" t="s">
        <v>337</v>
      </c>
      <c r="G730" s="57" t="s">
        <v>338</v>
      </c>
      <c r="H730" s="57" t="s">
        <v>339</v>
      </c>
      <c r="I730" s="58">
        <v>39083</v>
      </c>
      <c r="J730" s="58">
        <v>40877</v>
      </c>
      <c r="K730" s="58" t="s">
        <v>255</v>
      </c>
      <c r="L730" s="59">
        <v>8852798.4600000009</v>
      </c>
      <c r="M730" s="59">
        <v>8852798.4600000009</v>
      </c>
      <c r="N730" s="59">
        <v>7524878.6900000004</v>
      </c>
    </row>
    <row r="731" spans="1:14" ht="56.25" x14ac:dyDescent="0.25">
      <c r="A731" s="75">
        <v>728</v>
      </c>
      <c r="B731" s="57" t="s">
        <v>2141</v>
      </c>
      <c r="C731" s="57" t="s">
        <v>709</v>
      </c>
      <c r="D731" s="57" t="s">
        <v>710</v>
      </c>
      <c r="E731" s="57" t="s">
        <v>162</v>
      </c>
      <c r="F731" s="57" t="s">
        <v>163</v>
      </c>
      <c r="G731" s="57" t="s">
        <v>711</v>
      </c>
      <c r="H731" s="57" t="s">
        <v>712</v>
      </c>
      <c r="I731" s="58">
        <v>39083</v>
      </c>
      <c r="J731" s="58">
        <v>41973</v>
      </c>
      <c r="K731" s="58" t="s">
        <v>260</v>
      </c>
      <c r="L731" s="59">
        <v>63539992.189999998</v>
      </c>
      <c r="M731" s="59">
        <v>51298300.149999999</v>
      </c>
      <c r="N731" s="59">
        <v>43603555.119999997</v>
      </c>
    </row>
    <row r="732" spans="1:14" ht="67.5" x14ac:dyDescent="0.25">
      <c r="A732" s="75">
        <v>729</v>
      </c>
      <c r="B732" s="57" t="s">
        <v>2142</v>
      </c>
      <c r="C732" s="57" t="s">
        <v>713</v>
      </c>
      <c r="D732" s="57" t="s">
        <v>714</v>
      </c>
      <c r="E732" s="57" t="s">
        <v>10</v>
      </c>
      <c r="F732" s="57" t="s">
        <v>127</v>
      </c>
      <c r="G732" s="57" t="s">
        <v>346</v>
      </c>
      <c r="H732" s="57" t="s">
        <v>628</v>
      </c>
      <c r="I732" s="58">
        <v>39083</v>
      </c>
      <c r="J732" s="58">
        <v>41943</v>
      </c>
      <c r="K732" s="58" t="s">
        <v>260</v>
      </c>
      <c r="L732" s="59">
        <v>33771460.060000002</v>
      </c>
      <c r="M732" s="59">
        <v>33711023.259999998</v>
      </c>
      <c r="N732" s="59">
        <v>28654369.719999999</v>
      </c>
    </row>
    <row r="733" spans="1:14" ht="67.5" x14ac:dyDescent="0.25">
      <c r="A733" s="75">
        <v>730</v>
      </c>
      <c r="B733" s="57" t="s">
        <v>2143</v>
      </c>
      <c r="C733" s="57" t="s">
        <v>715</v>
      </c>
      <c r="D733" s="57" t="s">
        <v>716</v>
      </c>
      <c r="E733" s="57" t="s">
        <v>57</v>
      </c>
      <c r="F733" s="57" t="s">
        <v>72</v>
      </c>
      <c r="G733" s="57" t="s">
        <v>717</v>
      </c>
      <c r="H733" s="57" t="s">
        <v>718</v>
      </c>
      <c r="I733" s="58">
        <v>39083</v>
      </c>
      <c r="J733" s="58">
        <v>40633</v>
      </c>
      <c r="K733" s="58" t="s">
        <v>255</v>
      </c>
      <c r="L733" s="59">
        <v>4423487.26</v>
      </c>
      <c r="M733" s="59">
        <v>4423487.26</v>
      </c>
      <c r="N733" s="59">
        <v>3759964.17</v>
      </c>
    </row>
    <row r="734" spans="1:14" ht="45" x14ac:dyDescent="0.25">
      <c r="A734" s="75">
        <v>731</v>
      </c>
      <c r="B734" s="57" t="s">
        <v>2144</v>
      </c>
      <c r="C734" s="57" t="s">
        <v>719</v>
      </c>
      <c r="D734" s="57" t="s">
        <v>720</v>
      </c>
      <c r="E734" s="57" t="s">
        <v>57</v>
      </c>
      <c r="F734" s="57" t="s">
        <v>72</v>
      </c>
      <c r="G734" s="57" t="s">
        <v>721</v>
      </c>
      <c r="H734" s="57" t="s">
        <v>722</v>
      </c>
      <c r="I734" s="58">
        <v>39356</v>
      </c>
      <c r="J734" s="58">
        <v>41517</v>
      </c>
      <c r="K734" s="58" t="s">
        <v>260</v>
      </c>
      <c r="L734" s="59">
        <v>69000000</v>
      </c>
      <c r="M734" s="59">
        <v>69000000</v>
      </c>
      <c r="N734" s="59">
        <v>58650000</v>
      </c>
    </row>
    <row r="735" spans="1:14" ht="67.5" x14ac:dyDescent="0.25">
      <c r="A735" s="75">
        <v>732</v>
      </c>
      <c r="B735" s="57" t="s">
        <v>2145</v>
      </c>
      <c r="C735" s="57" t="s">
        <v>723</v>
      </c>
      <c r="D735" s="57" t="s">
        <v>724</v>
      </c>
      <c r="E735" s="57" t="s">
        <v>67</v>
      </c>
      <c r="F735" s="57" t="s">
        <v>725</v>
      </c>
      <c r="G735" s="57" t="s">
        <v>726</v>
      </c>
      <c r="H735" s="57" t="s">
        <v>727</v>
      </c>
      <c r="I735" s="58">
        <v>39083</v>
      </c>
      <c r="J735" s="58">
        <v>41943</v>
      </c>
      <c r="K735" s="58" t="s">
        <v>255</v>
      </c>
      <c r="L735" s="59">
        <v>12000000</v>
      </c>
      <c r="M735" s="59">
        <v>12000000</v>
      </c>
      <c r="N735" s="59">
        <v>10200000</v>
      </c>
    </row>
    <row r="736" spans="1:14" ht="78.75" x14ac:dyDescent="0.25">
      <c r="A736" s="75">
        <v>733</v>
      </c>
      <c r="B736" s="57" t="s">
        <v>2146</v>
      </c>
      <c r="C736" s="57" t="s">
        <v>728</v>
      </c>
      <c r="D736" s="57" t="s">
        <v>729</v>
      </c>
      <c r="E736" s="57" t="s">
        <v>86</v>
      </c>
      <c r="F736" s="57" t="s">
        <v>287</v>
      </c>
      <c r="G736" s="57" t="s">
        <v>730</v>
      </c>
      <c r="H736" s="57" t="s">
        <v>731</v>
      </c>
      <c r="I736" s="58">
        <v>39083</v>
      </c>
      <c r="J736" s="58">
        <v>42369</v>
      </c>
      <c r="K736" s="58" t="s">
        <v>260</v>
      </c>
      <c r="L736" s="59">
        <v>101021559.48</v>
      </c>
      <c r="M736" s="59">
        <v>99865645.760000005</v>
      </c>
      <c r="N736" s="59">
        <v>84885798.890000001</v>
      </c>
    </row>
    <row r="737" spans="1:14" ht="67.5" x14ac:dyDescent="0.25">
      <c r="A737" s="75">
        <v>734</v>
      </c>
      <c r="B737" s="57" t="s">
        <v>2147</v>
      </c>
      <c r="C737" s="57" t="s">
        <v>732</v>
      </c>
      <c r="D737" s="57" t="s">
        <v>716</v>
      </c>
      <c r="E737" s="57" t="s">
        <v>57</v>
      </c>
      <c r="F737" s="57" t="s">
        <v>72</v>
      </c>
      <c r="G737" s="57" t="s">
        <v>717</v>
      </c>
      <c r="H737" s="57" t="s">
        <v>718</v>
      </c>
      <c r="I737" s="58">
        <v>39083</v>
      </c>
      <c r="J737" s="58">
        <v>40633</v>
      </c>
      <c r="K737" s="58" t="s">
        <v>255</v>
      </c>
      <c r="L737" s="59">
        <v>3836086.54</v>
      </c>
      <c r="M737" s="59">
        <v>3836086.54</v>
      </c>
      <c r="N737" s="59">
        <v>3260673.55</v>
      </c>
    </row>
    <row r="738" spans="1:14" ht="67.5" x14ac:dyDescent="0.25">
      <c r="A738" s="75">
        <v>735</v>
      </c>
      <c r="B738" s="57" t="s">
        <v>2148</v>
      </c>
      <c r="C738" s="57" t="s">
        <v>733</v>
      </c>
      <c r="D738" s="57" t="s">
        <v>734</v>
      </c>
      <c r="E738" s="57" t="s">
        <v>57</v>
      </c>
      <c r="F738" s="57" t="s">
        <v>72</v>
      </c>
      <c r="G738" s="57" t="s">
        <v>735</v>
      </c>
      <c r="H738" s="57" t="s">
        <v>736</v>
      </c>
      <c r="I738" s="58">
        <v>39083</v>
      </c>
      <c r="J738" s="58">
        <v>41670</v>
      </c>
      <c r="K738" s="58" t="s">
        <v>255</v>
      </c>
      <c r="L738" s="59">
        <v>2751624</v>
      </c>
      <c r="M738" s="59">
        <v>2751624</v>
      </c>
      <c r="N738" s="59">
        <v>2338880.4</v>
      </c>
    </row>
    <row r="739" spans="1:14" ht="45" x14ac:dyDescent="0.25">
      <c r="A739" s="75">
        <v>736</v>
      </c>
      <c r="B739" s="57" t="s">
        <v>2149</v>
      </c>
      <c r="C739" s="57" t="s">
        <v>737</v>
      </c>
      <c r="D739" s="57" t="s">
        <v>286</v>
      </c>
      <c r="E739" s="57" t="s">
        <v>86</v>
      </c>
      <c r="F739" s="57" t="s">
        <v>287</v>
      </c>
      <c r="G739" s="57" t="s">
        <v>288</v>
      </c>
      <c r="H739" s="57" t="s">
        <v>289</v>
      </c>
      <c r="I739" s="58">
        <v>39083</v>
      </c>
      <c r="J739" s="58">
        <v>40574</v>
      </c>
      <c r="K739" s="58" t="s">
        <v>260</v>
      </c>
      <c r="L739" s="59">
        <v>9886019.3499999996</v>
      </c>
      <c r="M739" s="59">
        <v>9876019.3499999996</v>
      </c>
      <c r="N739" s="59">
        <v>8394616.4399999995</v>
      </c>
    </row>
    <row r="740" spans="1:14" ht="90" x14ac:dyDescent="0.25">
      <c r="A740" s="75">
        <v>737</v>
      </c>
      <c r="B740" s="57" t="s">
        <v>2150</v>
      </c>
      <c r="C740" s="57" t="s">
        <v>738</v>
      </c>
      <c r="D740" s="57" t="s">
        <v>739</v>
      </c>
      <c r="E740" s="57" t="s">
        <v>81</v>
      </c>
      <c r="F740" s="57" t="s">
        <v>167</v>
      </c>
      <c r="G740" s="57" t="s">
        <v>740</v>
      </c>
      <c r="H740" s="57" t="s">
        <v>741</v>
      </c>
      <c r="I740" s="58">
        <v>39083</v>
      </c>
      <c r="J740" s="58">
        <v>42369</v>
      </c>
      <c r="K740" s="58" t="s">
        <v>260</v>
      </c>
      <c r="L740" s="59">
        <v>27280780</v>
      </c>
      <c r="M740" s="59">
        <v>27129550</v>
      </c>
      <c r="N740" s="59">
        <v>23060117.5</v>
      </c>
    </row>
    <row r="741" spans="1:14" ht="56.25" x14ac:dyDescent="0.25">
      <c r="A741" s="75">
        <v>738</v>
      </c>
      <c r="B741" s="57" t="s">
        <v>2151</v>
      </c>
      <c r="C741" s="57" t="s">
        <v>742</v>
      </c>
      <c r="D741" s="57" t="s">
        <v>743</v>
      </c>
      <c r="E741" s="57" t="s">
        <v>57</v>
      </c>
      <c r="F741" s="57" t="s">
        <v>72</v>
      </c>
      <c r="G741" s="57" t="s">
        <v>744</v>
      </c>
      <c r="H741" s="57" t="s">
        <v>745</v>
      </c>
      <c r="I741" s="58">
        <v>39083</v>
      </c>
      <c r="J741" s="58">
        <v>40543</v>
      </c>
      <c r="K741" s="58" t="s">
        <v>255</v>
      </c>
      <c r="L741" s="59">
        <v>1928500</v>
      </c>
      <c r="M741" s="59">
        <v>1924479.79</v>
      </c>
      <c r="N741" s="59">
        <v>1635807.82</v>
      </c>
    </row>
    <row r="742" spans="1:14" ht="56.25" x14ac:dyDescent="0.25">
      <c r="A742" s="75">
        <v>739</v>
      </c>
      <c r="B742" s="57" t="s">
        <v>2152</v>
      </c>
      <c r="C742" s="57" t="s">
        <v>746</v>
      </c>
      <c r="D742" s="57" t="s">
        <v>747</v>
      </c>
      <c r="E742" s="57" t="s">
        <v>86</v>
      </c>
      <c r="F742" s="57" t="s">
        <v>287</v>
      </c>
      <c r="G742" s="57" t="s">
        <v>730</v>
      </c>
      <c r="H742" s="57" t="s">
        <v>748</v>
      </c>
      <c r="I742" s="58">
        <v>39083</v>
      </c>
      <c r="J742" s="58">
        <v>40663</v>
      </c>
      <c r="K742" s="58" t="s">
        <v>255</v>
      </c>
      <c r="L742" s="59">
        <v>5521600</v>
      </c>
      <c r="M742" s="59">
        <v>5521600</v>
      </c>
      <c r="N742" s="59">
        <v>4693360</v>
      </c>
    </row>
    <row r="743" spans="1:14" ht="56.25" x14ac:dyDescent="0.25">
      <c r="A743" s="75">
        <v>740</v>
      </c>
      <c r="B743" s="57" t="s">
        <v>2153</v>
      </c>
      <c r="C743" s="57" t="s">
        <v>749</v>
      </c>
      <c r="D743" s="57" t="s">
        <v>750</v>
      </c>
      <c r="E743" s="57" t="s">
        <v>67</v>
      </c>
      <c r="F743" s="57" t="s">
        <v>237</v>
      </c>
      <c r="G743" s="57" t="s">
        <v>751</v>
      </c>
      <c r="H743" s="57" t="s">
        <v>752</v>
      </c>
      <c r="I743" s="58">
        <v>39083</v>
      </c>
      <c r="J743" s="58">
        <v>42369</v>
      </c>
      <c r="K743" s="58" t="s">
        <v>260</v>
      </c>
      <c r="L743" s="59">
        <v>12842189.460000001</v>
      </c>
      <c r="M743" s="59">
        <v>9534146.5199999996</v>
      </c>
      <c r="N743" s="59">
        <v>8104024.54</v>
      </c>
    </row>
    <row r="744" spans="1:14" ht="67.5" x14ac:dyDescent="0.25">
      <c r="A744" s="75">
        <v>741</v>
      </c>
      <c r="B744" s="57" t="s">
        <v>2154</v>
      </c>
      <c r="C744" s="57" t="s">
        <v>753</v>
      </c>
      <c r="D744" s="57" t="s">
        <v>754</v>
      </c>
      <c r="E744" s="57" t="s">
        <v>162</v>
      </c>
      <c r="F744" s="57" t="s">
        <v>755</v>
      </c>
      <c r="G744" s="57" t="s">
        <v>756</v>
      </c>
      <c r="H744" s="57" t="s">
        <v>757</v>
      </c>
      <c r="I744" s="58">
        <v>39083</v>
      </c>
      <c r="J744" s="58">
        <v>40543</v>
      </c>
      <c r="K744" s="58" t="s">
        <v>255</v>
      </c>
      <c r="L744" s="59">
        <v>4651537.9800000004</v>
      </c>
      <c r="M744" s="59">
        <v>4651537.9800000004</v>
      </c>
      <c r="N744" s="59">
        <v>3953807.28</v>
      </c>
    </row>
    <row r="745" spans="1:14" ht="56.25" x14ac:dyDescent="0.25">
      <c r="A745" s="75">
        <v>742</v>
      </c>
      <c r="B745" s="57" t="s">
        <v>2155</v>
      </c>
      <c r="C745" s="57" t="s">
        <v>758</v>
      </c>
      <c r="D745" s="57" t="s">
        <v>759</v>
      </c>
      <c r="E745" s="57" t="s">
        <v>67</v>
      </c>
      <c r="F745" s="57" t="s">
        <v>237</v>
      </c>
      <c r="G745" s="57" t="s">
        <v>760</v>
      </c>
      <c r="H745" s="57" t="s">
        <v>761</v>
      </c>
      <c r="I745" s="58">
        <v>39083</v>
      </c>
      <c r="J745" s="58">
        <v>41060</v>
      </c>
      <c r="K745" s="58" t="s">
        <v>260</v>
      </c>
      <c r="L745" s="59">
        <v>8089297.8399999999</v>
      </c>
      <c r="M745" s="59">
        <v>8089297.8399999999</v>
      </c>
      <c r="N745" s="59">
        <v>6875903.1600000001</v>
      </c>
    </row>
    <row r="746" spans="1:14" ht="56.25" x14ac:dyDescent="0.25">
      <c r="A746" s="75">
        <v>743</v>
      </c>
      <c r="B746" s="57" t="s">
        <v>2156</v>
      </c>
      <c r="C746" s="57" t="s">
        <v>762</v>
      </c>
      <c r="D746" s="57" t="s">
        <v>763</v>
      </c>
      <c r="E746" s="57" t="s">
        <v>171</v>
      </c>
      <c r="F746" s="57" t="s">
        <v>670</v>
      </c>
      <c r="G746" s="57" t="s">
        <v>671</v>
      </c>
      <c r="H746" s="57" t="s">
        <v>764</v>
      </c>
      <c r="I746" s="58">
        <v>39083</v>
      </c>
      <c r="J746" s="58">
        <v>40602</v>
      </c>
      <c r="K746" s="58" t="s">
        <v>255</v>
      </c>
      <c r="L746" s="59">
        <v>9989721.4600000009</v>
      </c>
      <c r="M746" s="59">
        <v>9988501.4600000009</v>
      </c>
      <c r="N746" s="59">
        <v>8490226.2400000002</v>
      </c>
    </row>
    <row r="747" spans="1:14" ht="56.25" x14ac:dyDescent="0.25">
      <c r="A747" s="75">
        <v>744</v>
      </c>
      <c r="B747" s="57" t="s">
        <v>2157</v>
      </c>
      <c r="C747" s="57" t="s">
        <v>765</v>
      </c>
      <c r="D747" s="57" t="s">
        <v>766</v>
      </c>
      <c r="E747" s="57" t="s">
        <v>67</v>
      </c>
      <c r="F747" s="57" t="s">
        <v>725</v>
      </c>
      <c r="G747" s="57" t="s">
        <v>726</v>
      </c>
      <c r="H747" s="57" t="s">
        <v>727</v>
      </c>
      <c r="I747" s="58">
        <v>39083</v>
      </c>
      <c r="J747" s="58">
        <v>40574</v>
      </c>
      <c r="K747" s="58" t="s">
        <v>255</v>
      </c>
      <c r="L747" s="59">
        <v>9999761</v>
      </c>
      <c r="M747" s="59">
        <v>9929261</v>
      </c>
      <c r="N747" s="59">
        <v>8439871.8499999996</v>
      </c>
    </row>
    <row r="748" spans="1:14" ht="67.5" x14ac:dyDescent="0.25">
      <c r="A748" s="75">
        <v>745</v>
      </c>
      <c r="B748" s="57" t="s">
        <v>2158</v>
      </c>
      <c r="C748" s="57" t="s">
        <v>767</v>
      </c>
      <c r="D748" s="57" t="s">
        <v>768</v>
      </c>
      <c r="E748" s="57" t="s">
        <v>57</v>
      </c>
      <c r="F748" s="57" t="s">
        <v>656</v>
      </c>
      <c r="G748" s="57" t="s">
        <v>657</v>
      </c>
      <c r="H748" s="57" t="s">
        <v>769</v>
      </c>
      <c r="I748" s="58">
        <v>39083</v>
      </c>
      <c r="J748" s="58">
        <v>41882</v>
      </c>
      <c r="K748" s="58" t="s">
        <v>561</v>
      </c>
      <c r="L748" s="59">
        <v>14758966.49</v>
      </c>
      <c r="M748" s="59">
        <v>9968407.1099999994</v>
      </c>
      <c r="N748" s="59">
        <v>8473146.0199999996</v>
      </c>
    </row>
    <row r="749" spans="1:14" ht="67.5" x14ac:dyDescent="0.25">
      <c r="A749" s="75">
        <v>746</v>
      </c>
      <c r="B749" s="57" t="s">
        <v>2159</v>
      </c>
      <c r="C749" s="57" t="s">
        <v>770</v>
      </c>
      <c r="D749" s="57" t="s">
        <v>771</v>
      </c>
      <c r="E749" s="57" t="s">
        <v>91</v>
      </c>
      <c r="F749" s="57" t="s">
        <v>151</v>
      </c>
      <c r="G749" s="57" t="s">
        <v>772</v>
      </c>
      <c r="H749" s="57" t="s">
        <v>773</v>
      </c>
      <c r="I749" s="58">
        <v>39083</v>
      </c>
      <c r="J749" s="58">
        <v>40451</v>
      </c>
      <c r="K749" s="58" t="s">
        <v>255</v>
      </c>
      <c r="L749" s="59">
        <v>9825530.4000000004</v>
      </c>
      <c r="M749" s="59">
        <v>9825530.4000000004</v>
      </c>
      <c r="N749" s="59">
        <v>8351700.8399999999</v>
      </c>
    </row>
    <row r="750" spans="1:14" ht="67.5" x14ac:dyDescent="0.25">
      <c r="A750" s="75">
        <v>747</v>
      </c>
      <c r="B750" s="57" t="s">
        <v>2160</v>
      </c>
      <c r="C750" s="57" t="s">
        <v>774</v>
      </c>
      <c r="D750" s="57" t="s">
        <v>775</v>
      </c>
      <c r="E750" s="57" t="s">
        <v>91</v>
      </c>
      <c r="F750" s="57" t="s">
        <v>151</v>
      </c>
      <c r="G750" s="57" t="s">
        <v>776</v>
      </c>
      <c r="H750" s="57" t="s">
        <v>777</v>
      </c>
      <c r="I750" s="58">
        <v>39083</v>
      </c>
      <c r="J750" s="58">
        <v>40724</v>
      </c>
      <c r="K750" s="58" t="s">
        <v>260</v>
      </c>
      <c r="L750" s="59">
        <v>9998000</v>
      </c>
      <c r="M750" s="59">
        <v>9998000</v>
      </c>
      <c r="N750" s="59">
        <v>8498300</v>
      </c>
    </row>
    <row r="751" spans="1:14" ht="56.25" x14ac:dyDescent="0.25">
      <c r="A751" s="75">
        <v>748</v>
      </c>
      <c r="B751" s="57" t="s">
        <v>2161</v>
      </c>
      <c r="C751" s="57" t="s">
        <v>778</v>
      </c>
      <c r="D751" s="57" t="s">
        <v>714</v>
      </c>
      <c r="E751" s="57" t="s">
        <v>10</v>
      </c>
      <c r="F751" s="57" t="s">
        <v>127</v>
      </c>
      <c r="G751" s="57" t="s">
        <v>346</v>
      </c>
      <c r="H751" s="57" t="s">
        <v>628</v>
      </c>
      <c r="I751" s="58">
        <v>39083</v>
      </c>
      <c r="J751" s="58">
        <v>40999</v>
      </c>
      <c r="K751" s="58" t="s">
        <v>260</v>
      </c>
      <c r="L751" s="59">
        <v>10427660.029999999</v>
      </c>
      <c r="M751" s="59">
        <v>10000000</v>
      </c>
      <c r="N751" s="59">
        <v>8500000</v>
      </c>
    </row>
    <row r="752" spans="1:14" ht="67.5" x14ac:dyDescent="0.25">
      <c r="A752" s="75">
        <v>749</v>
      </c>
      <c r="B752" s="57" t="s">
        <v>2162</v>
      </c>
      <c r="C752" s="57" t="s">
        <v>779</v>
      </c>
      <c r="D752" s="57" t="s">
        <v>345</v>
      </c>
      <c r="E752" s="57" t="s">
        <v>10</v>
      </c>
      <c r="F752" s="57" t="s">
        <v>127</v>
      </c>
      <c r="G752" s="57" t="s">
        <v>346</v>
      </c>
      <c r="H752" s="57" t="s">
        <v>628</v>
      </c>
      <c r="I752" s="58">
        <v>39083</v>
      </c>
      <c r="J752" s="58">
        <v>41547</v>
      </c>
      <c r="K752" s="58" t="s">
        <v>260</v>
      </c>
      <c r="L752" s="59">
        <v>14020771.939999999</v>
      </c>
      <c r="M752" s="59">
        <v>9775655.8800000008</v>
      </c>
      <c r="N752" s="59">
        <v>8309307.4900000002</v>
      </c>
    </row>
    <row r="753" spans="1:14" ht="67.5" x14ac:dyDescent="0.25">
      <c r="A753" s="75">
        <v>750</v>
      </c>
      <c r="B753" s="57" t="s">
        <v>2163</v>
      </c>
      <c r="C753" s="57" t="s">
        <v>780</v>
      </c>
      <c r="D753" s="57" t="s">
        <v>781</v>
      </c>
      <c r="E753" s="57" t="s">
        <v>10</v>
      </c>
      <c r="F753" s="57" t="s">
        <v>127</v>
      </c>
      <c r="G753" s="57" t="s">
        <v>782</v>
      </c>
      <c r="H753" s="57" t="s">
        <v>783</v>
      </c>
      <c r="I753" s="58">
        <v>39083</v>
      </c>
      <c r="J753" s="58">
        <v>40574</v>
      </c>
      <c r="K753" s="58" t="s">
        <v>255</v>
      </c>
      <c r="L753" s="59">
        <v>3913302</v>
      </c>
      <c r="M753" s="59">
        <v>3913302</v>
      </c>
      <c r="N753" s="59">
        <v>3326306.7</v>
      </c>
    </row>
    <row r="754" spans="1:14" ht="67.5" x14ac:dyDescent="0.25">
      <c r="A754" s="75">
        <v>751</v>
      </c>
      <c r="B754" s="57" t="s">
        <v>2164</v>
      </c>
      <c r="C754" s="57" t="s">
        <v>784</v>
      </c>
      <c r="D754" s="57" t="s">
        <v>785</v>
      </c>
      <c r="E754" s="57" t="s">
        <v>38</v>
      </c>
      <c r="F754" s="57" t="s">
        <v>44</v>
      </c>
      <c r="G754" s="57" t="s">
        <v>330</v>
      </c>
      <c r="H754" s="57" t="s">
        <v>331</v>
      </c>
      <c r="I754" s="58">
        <v>39083</v>
      </c>
      <c r="J754" s="58">
        <v>41881</v>
      </c>
      <c r="K754" s="58" t="s">
        <v>561</v>
      </c>
      <c r="L754" s="59">
        <v>7044105.5999999996</v>
      </c>
      <c r="M754" s="59">
        <v>7044105.5999999996</v>
      </c>
      <c r="N754" s="59">
        <v>5987489.75</v>
      </c>
    </row>
    <row r="755" spans="1:14" ht="90.75" customHeight="1" x14ac:dyDescent="0.25">
      <c r="A755" s="75">
        <v>752</v>
      </c>
      <c r="B755" s="57" t="s">
        <v>2165</v>
      </c>
      <c r="C755" s="57" t="s">
        <v>786</v>
      </c>
      <c r="D755" s="57" t="s">
        <v>329</v>
      </c>
      <c r="E755" s="57" t="s">
        <v>38</v>
      </c>
      <c r="F755" s="57" t="s">
        <v>44</v>
      </c>
      <c r="G755" s="57" t="s">
        <v>330</v>
      </c>
      <c r="H755" s="57" t="s">
        <v>331</v>
      </c>
      <c r="I755" s="58">
        <v>39083</v>
      </c>
      <c r="J755" s="58">
        <v>41639</v>
      </c>
      <c r="K755" s="58" t="s">
        <v>255</v>
      </c>
      <c r="L755" s="59">
        <v>6570585.9000000004</v>
      </c>
      <c r="M755" s="59">
        <v>6570585.9000000004</v>
      </c>
      <c r="N755" s="59">
        <v>5584998.0099999998</v>
      </c>
    </row>
    <row r="756" spans="1:14" ht="67.5" x14ac:dyDescent="0.25">
      <c r="A756" s="75">
        <v>753</v>
      </c>
      <c r="B756" s="57" t="s">
        <v>2166</v>
      </c>
      <c r="C756" s="57" t="s">
        <v>787</v>
      </c>
      <c r="D756" s="57" t="s">
        <v>788</v>
      </c>
      <c r="E756" s="57" t="s">
        <v>261</v>
      </c>
      <c r="F756" s="57" t="s">
        <v>789</v>
      </c>
      <c r="G756" s="57" t="s">
        <v>790</v>
      </c>
      <c r="H756" s="57" t="s">
        <v>791</v>
      </c>
      <c r="I756" s="58">
        <v>39083</v>
      </c>
      <c r="J756" s="58">
        <v>40816</v>
      </c>
      <c r="K756" s="58" t="s">
        <v>255</v>
      </c>
      <c r="L756" s="59">
        <v>1538347</v>
      </c>
      <c r="M756" s="59">
        <v>1538347</v>
      </c>
      <c r="N756" s="59">
        <v>1307594.95</v>
      </c>
    </row>
    <row r="757" spans="1:14" ht="67.5" x14ac:dyDescent="0.25">
      <c r="A757" s="75">
        <v>754</v>
      </c>
      <c r="B757" s="57" t="s">
        <v>2167</v>
      </c>
      <c r="C757" s="57" t="s">
        <v>792</v>
      </c>
      <c r="D757" s="57" t="s">
        <v>690</v>
      </c>
      <c r="E757" s="57" t="s">
        <v>57</v>
      </c>
      <c r="F757" s="57" t="s">
        <v>72</v>
      </c>
      <c r="G757" s="57" t="s">
        <v>691</v>
      </c>
      <c r="H757" s="57" t="s">
        <v>692</v>
      </c>
      <c r="I757" s="58">
        <v>39083</v>
      </c>
      <c r="J757" s="58">
        <v>40939</v>
      </c>
      <c r="K757" s="58" t="s">
        <v>255</v>
      </c>
      <c r="L757" s="59">
        <v>9033300</v>
      </c>
      <c r="M757" s="59">
        <v>9015000</v>
      </c>
      <c r="N757" s="59">
        <v>7662750</v>
      </c>
    </row>
    <row r="758" spans="1:14" ht="67.5" x14ac:dyDescent="0.25">
      <c r="A758" s="75">
        <v>755</v>
      </c>
      <c r="B758" s="57" t="s">
        <v>2168</v>
      </c>
      <c r="C758" s="57" t="s">
        <v>793</v>
      </c>
      <c r="D758" s="57" t="s">
        <v>794</v>
      </c>
      <c r="E758" s="57" t="s">
        <v>145</v>
      </c>
      <c r="F758" s="57" t="s">
        <v>257</v>
      </c>
      <c r="G758" s="57" t="s">
        <v>795</v>
      </c>
      <c r="H758" s="57" t="s">
        <v>796</v>
      </c>
      <c r="I758" s="58">
        <v>39083</v>
      </c>
      <c r="J758" s="58">
        <v>41851</v>
      </c>
      <c r="K758" s="58" t="s">
        <v>260</v>
      </c>
      <c r="L758" s="59">
        <v>4966363.26</v>
      </c>
      <c r="M758" s="59">
        <v>2764938.55</v>
      </c>
      <c r="N758" s="59">
        <v>2350197.7400000002</v>
      </c>
    </row>
    <row r="759" spans="1:14" ht="67.5" x14ac:dyDescent="0.25">
      <c r="A759" s="75">
        <v>756</v>
      </c>
      <c r="B759" s="57" t="s">
        <v>2169</v>
      </c>
      <c r="C759" s="57" t="s">
        <v>797</v>
      </c>
      <c r="D759" s="57" t="s">
        <v>798</v>
      </c>
      <c r="E759" s="57" t="s">
        <v>81</v>
      </c>
      <c r="F759" s="57" t="s">
        <v>167</v>
      </c>
      <c r="G759" s="57" t="s">
        <v>799</v>
      </c>
      <c r="H759" s="57" t="s">
        <v>800</v>
      </c>
      <c r="I759" s="58">
        <v>39083</v>
      </c>
      <c r="J759" s="58">
        <v>40543</v>
      </c>
      <c r="K759" s="58" t="s">
        <v>255</v>
      </c>
      <c r="L759" s="59">
        <v>5145690</v>
      </c>
      <c r="M759" s="59">
        <v>5145690</v>
      </c>
      <c r="N759" s="59">
        <v>4373836.5</v>
      </c>
    </row>
    <row r="760" spans="1:14" ht="78.75" x14ac:dyDescent="0.25">
      <c r="A760" s="75">
        <v>757</v>
      </c>
      <c r="B760" s="57" t="s">
        <v>2170</v>
      </c>
      <c r="C760" s="57" t="s">
        <v>801</v>
      </c>
      <c r="D760" s="57" t="s">
        <v>802</v>
      </c>
      <c r="E760" s="57" t="s">
        <v>57</v>
      </c>
      <c r="F760" s="57" t="s">
        <v>72</v>
      </c>
      <c r="G760" s="57" t="s">
        <v>100</v>
      </c>
      <c r="H760" s="57" t="s">
        <v>803</v>
      </c>
      <c r="I760" s="58">
        <v>39083</v>
      </c>
      <c r="J760" s="58">
        <v>41820</v>
      </c>
      <c r="K760" s="58" t="s">
        <v>260</v>
      </c>
      <c r="L760" s="59">
        <v>9994008.3000000007</v>
      </c>
      <c r="M760" s="59">
        <v>9994008.3000000007</v>
      </c>
      <c r="N760" s="59">
        <v>8494907.0500000007</v>
      </c>
    </row>
    <row r="761" spans="1:14" ht="67.5" x14ac:dyDescent="0.25">
      <c r="A761" s="75">
        <v>758</v>
      </c>
      <c r="B761" s="57" t="s">
        <v>2171</v>
      </c>
      <c r="C761" s="57" t="s">
        <v>804</v>
      </c>
      <c r="D761" s="57" t="s">
        <v>802</v>
      </c>
      <c r="E761" s="57" t="s">
        <v>57</v>
      </c>
      <c r="F761" s="57" t="s">
        <v>72</v>
      </c>
      <c r="G761" s="57" t="s">
        <v>100</v>
      </c>
      <c r="H761" s="57" t="s">
        <v>803</v>
      </c>
      <c r="I761" s="58">
        <v>39083</v>
      </c>
      <c r="J761" s="58">
        <v>41639</v>
      </c>
      <c r="K761" s="58" t="s">
        <v>255</v>
      </c>
      <c r="L761" s="59">
        <v>1242412.19</v>
      </c>
      <c r="M761" s="59">
        <v>1205582.08</v>
      </c>
      <c r="N761" s="59">
        <v>1024744.76</v>
      </c>
    </row>
    <row r="762" spans="1:14" ht="67.5" x14ac:dyDescent="0.25">
      <c r="A762" s="75">
        <v>759</v>
      </c>
      <c r="B762" s="57" t="s">
        <v>2172</v>
      </c>
      <c r="C762" s="57" t="s">
        <v>805</v>
      </c>
      <c r="D762" s="57" t="s">
        <v>806</v>
      </c>
      <c r="E762" s="57" t="s">
        <v>81</v>
      </c>
      <c r="F762" s="57" t="s">
        <v>167</v>
      </c>
      <c r="G762" s="57" t="s">
        <v>807</v>
      </c>
      <c r="H762" s="57" t="s">
        <v>808</v>
      </c>
      <c r="I762" s="58">
        <v>39083</v>
      </c>
      <c r="J762" s="58">
        <v>41090</v>
      </c>
      <c r="K762" s="58" t="s">
        <v>260</v>
      </c>
      <c r="L762" s="59">
        <v>10039690.15</v>
      </c>
      <c r="M762" s="59">
        <v>10000000</v>
      </c>
      <c r="N762" s="59">
        <v>8500000</v>
      </c>
    </row>
    <row r="763" spans="1:14" ht="45" x14ac:dyDescent="0.25">
      <c r="A763" s="75">
        <v>760</v>
      </c>
      <c r="B763" s="57" t="s">
        <v>2173</v>
      </c>
      <c r="C763" s="57" t="s">
        <v>809</v>
      </c>
      <c r="D763" s="57" t="s">
        <v>810</v>
      </c>
      <c r="E763" s="57" t="s">
        <v>86</v>
      </c>
      <c r="F763" s="57" t="s">
        <v>811</v>
      </c>
      <c r="G763" s="57" t="s">
        <v>96</v>
      </c>
      <c r="H763" s="57" t="s">
        <v>812</v>
      </c>
      <c r="I763" s="58">
        <v>39083</v>
      </c>
      <c r="J763" s="58">
        <v>41670</v>
      </c>
      <c r="K763" s="58" t="s">
        <v>255</v>
      </c>
      <c r="L763" s="59">
        <v>3079008.17</v>
      </c>
      <c r="M763" s="59">
        <v>3079008.17</v>
      </c>
      <c r="N763" s="59">
        <v>2617156.94</v>
      </c>
    </row>
    <row r="764" spans="1:14" ht="67.5" x14ac:dyDescent="0.25">
      <c r="A764" s="75">
        <v>761</v>
      </c>
      <c r="B764" s="57" t="s">
        <v>2174</v>
      </c>
      <c r="C764" s="57" t="s">
        <v>813</v>
      </c>
      <c r="D764" s="57" t="s">
        <v>342</v>
      </c>
      <c r="E764" s="57" t="s">
        <v>67</v>
      </c>
      <c r="F764" s="57" t="s">
        <v>237</v>
      </c>
      <c r="G764" s="57" t="s">
        <v>343</v>
      </c>
      <c r="H764" s="57" t="s">
        <v>344</v>
      </c>
      <c r="I764" s="58">
        <v>39083</v>
      </c>
      <c r="J764" s="58">
        <v>40633</v>
      </c>
      <c r="K764" s="58" t="s">
        <v>260</v>
      </c>
      <c r="L764" s="59">
        <v>7224699.75</v>
      </c>
      <c r="M764" s="59">
        <v>7212005.6500000004</v>
      </c>
      <c r="N764" s="59">
        <v>6130204.7999999998</v>
      </c>
    </row>
    <row r="765" spans="1:14" ht="67.5" x14ac:dyDescent="0.25">
      <c r="A765" s="75">
        <v>762</v>
      </c>
      <c r="B765" s="57" t="s">
        <v>2175</v>
      </c>
      <c r="C765" s="57" t="s">
        <v>814</v>
      </c>
      <c r="D765" s="57" t="s">
        <v>669</v>
      </c>
      <c r="E765" s="57" t="s">
        <v>171</v>
      </c>
      <c r="F765" s="57" t="s">
        <v>670</v>
      </c>
      <c r="G765" s="57" t="s">
        <v>671</v>
      </c>
      <c r="H765" s="57" t="s">
        <v>815</v>
      </c>
      <c r="I765" s="58">
        <v>39083</v>
      </c>
      <c r="J765" s="58">
        <v>40693</v>
      </c>
      <c r="K765" s="58" t="s">
        <v>255</v>
      </c>
      <c r="L765" s="59">
        <v>9975340</v>
      </c>
      <c r="M765" s="59">
        <v>9975340</v>
      </c>
      <c r="N765" s="59">
        <v>8479039</v>
      </c>
    </row>
    <row r="766" spans="1:14" ht="67.5" x14ac:dyDescent="0.25">
      <c r="A766" s="75">
        <v>763</v>
      </c>
      <c r="B766" s="57" t="s">
        <v>2176</v>
      </c>
      <c r="C766" s="57" t="s">
        <v>816</v>
      </c>
      <c r="D766" s="57" t="s">
        <v>817</v>
      </c>
      <c r="E766" s="57" t="s">
        <v>91</v>
      </c>
      <c r="F766" s="57" t="s">
        <v>818</v>
      </c>
      <c r="G766" s="57" t="s">
        <v>819</v>
      </c>
      <c r="H766" s="57" t="s">
        <v>820</v>
      </c>
      <c r="I766" s="58">
        <v>39083</v>
      </c>
      <c r="J766" s="58">
        <v>41182</v>
      </c>
      <c r="K766" s="58" t="s">
        <v>260</v>
      </c>
      <c r="L766" s="59">
        <v>6745120.7999999998</v>
      </c>
      <c r="M766" s="59">
        <v>2974963.52</v>
      </c>
      <c r="N766" s="59">
        <v>2528718.9900000002</v>
      </c>
    </row>
    <row r="767" spans="1:14" ht="56.25" x14ac:dyDescent="0.25">
      <c r="A767" s="75">
        <v>764</v>
      </c>
      <c r="B767" s="57" t="s">
        <v>2177</v>
      </c>
      <c r="C767" s="57" t="s">
        <v>821</v>
      </c>
      <c r="D767" s="57" t="s">
        <v>669</v>
      </c>
      <c r="E767" s="57" t="s">
        <v>171</v>
      </c>
      <c r="F767" s="57" t="s">
        <v>670</v>
      </c>
      <c r="G767" s="57" t="s">
        <v>671</v>
      </c>
      <c r="H767" s="57" t="s">
        <v>822</v>
      </c>
      <c r="I767" s="58">
        <v>39083</v>
      </c>
      <c r="J767" s="58">
        <v>40694</v>
      </c>
      <c r="K767" s="58" t="s">
        <v>255</v>
      </c>
      <c r="L767" s="59">
        <v>9001223.2200000007</v>
      </c>
      <c r="M767" s="59">
        <v>9001223.2200000007</v>
      </c>
      <c r="N767" s="59">
        <v>7651039.7300000004</v>
      </c>
    </row>
    <row r="768" spans="1:14" ht="78.75" x14ac:dyDescent="0.25">
      <c r="A768" s="75">
        <v>765</v>
      </c>
      <c r="B768" s="57" t="s">
        <v>2178</v>
      </c>
      <c r="C768" s="57" t="s">
        <v>823</v>
      </c>
      <c r="D768" s="57" t="s">
        <v>824</v>
      </c>
      <c r="E768" s="57" t="s">
        <v>81</v>
      </c>
      <c r="F768" s="57" t="s">
        <v>167</v>
      </c>
      <c r="G768" s="57" t="s">
        <v>825</v>
      </c>
      <c r="H768" s="57" t="s">
        <v>826</v>
      </c>
      <c r="I768" s="58">
        <v>39083</v>
      </c>
      <c r="J768" s="58">
        <v>40512</v>
      </c>
      <c r="K768" s="58" t="s">
        <v>255</v>
      </c>
      <c r="L768" s="59">
        <v>2487123.7000000002</v>
      </c>
      <c r="M768" s="59">
        <v>2487123.7000000002</v>
      </c>
      <c r="N768" s="59">
        <v>2114055.14</v>
      </c>
    </row>
    <row r="769" spans="1:14" ht="67.5" x14ac:dyDescent="0.25">
      <c r="A769" s="75">
        <v>766</v>
      </c>
      <c r="B769" s="57" t="s">
        <v>2179</v>
      </c>
      <c r="C769" s="57" t="s">
        <v>827</v>
      </c>
      <c r="D769" s="57" t="s">
        <v>828</v>
      </c>
      <c r="E769" s="57" t="s">
        <v>103</v>
      </c>
      <c r="F769" s="57" t="s">
        <v>333</v>
      </c>
      <c r="G769" s="57" t="s">
        <v>829</v>
      </c>
      <c r="H769" s="57" t="s">
        <v>830</v>
      </c>
      <c r="I769" s="58">
        <v>39083</v>
      </c>
      <c r="J769" s="58">
        <v>41182</v>
      </c>
      <c r="K769" s="58" t="s">
        <v>255</v>
      </c>
      <c r="L769" s="59">
        <v>1546800</v>
      </c>
      <c r="M769" s="59">
        <v>1546800</v>
      </c>
      <c r="N769" s="59">
        <v>914780</v>
      </c>
    </row>
    <row r="770" spans="1:14" ht="56.25" x14ac:dyDescent="0.25">
      <c r="A770" s="75">
        <v>767</v>
      </c>
      <c r="B770" s="57" t="s">
        <v>2180</v>
      </c>
      <c r="C770" s="57" t="s">
        <v>831</v>
      </c>
      <c r="D770" s="57" t="s">
        <v>43</v>
      </c>
      <c r="E770" s="57" t="s">
        <v>38</v>
      </c>
      <c r="F770" s="57" t="s">
        <v>44</v>
      </c>
      <c r="G770" s="57" t="s">
        <v>45</v>
      </c>
      <c r="H770" s="57" t="s">
        <v>480</v>
      </c>
      <c r="I770" s="58">
        <v>39083</v>
      </c>
      <c r="J770" s="58">
        <v>40482</v>
      </c>
      <c r="K770" s="58" t="s">
        <v>255</v>
      </c>
      <c r="L770" s="59">
        <v>2089096</v>
      </c>
      <c r="M770" s="59">
        <v>2089096</v>
      </c>
      <c r="N770" s="59">
        <v>1775731.6</v>
      </c>
    </row>
    <row r="771" spans="1:14" ht="56.25" x14ac:dyDescent="0.25">
      <c r="A771" s="75">
        <v>768</v>
      </c>
      <c r="B771" s="57" t="s">
        <v>2181</v>
      </c>
      <c r="C771" s="57" t="s">
        <v>832</v>
      </c>
      <c r="D771" s="57" t="s">
        <v>833</v>
      </c>
      <c r="E771" s="57" t="s">
        <v>10</v>
      </c>
      <c r="F771" s="57" t="s">
        <v>127</v>
      </c>
      <c r="G771" s="57" t="s">
        <v>834</v>
      </c>
      <c r="H771" s="57" t="s">
        <v>835</v>
      </c>
      <c r="I771" s="58">
        <v>39083</v>
      </c>
      <c r="J771" s="58">
        <v>40663</v>
      </c>
      <c r="K771" s="58" t="s">
        <v>255</v>
      </c>
      <c r="L771" s="59">
        <v>7572380</v>
      </c>
      <c r="M771" s="59">
        <v>7572380</v>
      </c>
      <c r="N771" s="59">
        <v>6436523</v>
      </c>
    </row>
    <row r="772" spans="1:14" ht="67.5" x14ac:dyDescent="0.25">
      <c r="A772" s="75">
        <v>769</v>
      </c>
      <c r="B772" s="57" t="s">
        <v>2182</v>
      </c>
      <c r="C772" s="57" t="s">
        <v>836</v>
      </c>
      <c r="D772" s="57" t="s">
        <v>837</v>
      </c>
      <c r="E772" s="57" t="s">
        <v>162</v>
      </c>
      <c r="F772" s="57" t="s">
        <v>163</v>
      </c>
      <c r="G772" s="57" t="s">
        <v>838</v>
      </c>
      <c r="H772" s="57" t="s">
        <v>839</v>
      </c>
      <c r="I772" s="58">
        <v>39083</v>
      </c>
      <c r="J772" s="58">
        <v>40512</v>
      </c>
      <c r="K772" s="58" t="s">
        <v>260</v>
      </c>
      <c r="L772" s="59">
        <v>9984025.9100000001</v>
      </c>
      <c r="M772" s="59">
        <v>9984025.9100000001</v>
      </c>
      <c r="N772" s="59">
        <v>8486422.0199999996</v>
      </c>
    </row>
    <row r="773" spans="1:14" ht="67.5" x14ac:dyDescent="0.25">
      <c r="A773" s="75">
        <v>770</v>
      </c>
      <c r="B773" s="57" t="s">
        <v>2183</v>
      </c>
      <c r="C773" s="57" t="s">
        <v>840</v>
      </c>
      <c r="D773" s="57" t="s">
        <v>841</v>
      </c>
      <c r="E773" s="57" t="s">
        <v>57</v>
      </c>
      <c r="F773" s="57" t="s">
        <v>72</v>
      </c>
      <c r="G773" s="57" t="s">
        <v>842</v>
      </c>
      <c r="H773" s="57" t="s">
        <v>843</v>
      </c>
      <c r="I773" s="58">
        <v>39083</v>
      </c>
      <c r="J773" s="58">
        <v>41547</v>
      </c>
      <c r="K773" s="58" t="s">
        <v>561</v>
      </c>
      <c r="L773" s="59">
        <v>21405718.890000001</v>
      </c>
      <c r="M773" s="59">
        <v>5004676.5199999996</v>
      </c>
      <c r="N773" s="59">
        <v>4253975.04</v>
      </c>
    </row>
    <row r="774" spans="1:14" ht="67.5" x14ac:dyDescent="0.25">
      <c r="A774" s="75">
        <v>771</v>
      </c>
      <c r="B774" s="57" t="s">
        <v>2184</v>
      </c>
      <c r="C774" s="57" t="s">
        <v>844</v>
      </c>
      <c r="D774" s="57" t="s">
        <v>845</v>
      </c>
      <c r="E774" s="57" t="s">
        <v>103</v>
      </c>
      <c r="F774" s="57" t="s">
        <v>333</v>
      </c>
      <c r="G774" s="57" t="s">
        <v>846</v>
      </c>
      <c r="H774" s="57" t="s">
        <v>847</v>
      </c>
      <c r="I774" s="58">
        <v>39083</v>
      </c>
      <c r="J774" s="58">
        <v>40390</v>
      </c>
      <c r="K774" s="58" t="s">
        <v>255</v>
      </c>
      <c r="L774" s="59">
        <v>2917329.9</v>
      </c>
      <c r="M774" s="59">
        <v>2431763.9</v>
      </c>
      <c r="N774" s="59">
        <v>2066999.31</v>
      </c>
    </row>
    <row r="775" spans="1:14" ht="67.5" x14ac:dyDescent="0.25">
      <c r="A775" s="75">
        <v>772</v>
      </c>
      <c r="B775" s="57" t="s">
        <v>2185</v>
      </c>
      <c r="C775" s="57" t="s">
        <v>848</v>
      </c>
      <c r="D775" s="57" t="s">
        <v>849</v>
      </c>
      <c r="E775" s="57" t="s">
        <v>57</v>
      </c>
      <c r="F775" s="57" t="s">
        <v>72</v>
      </c>
      <c r="G775" s="57" t="s">
        <v>850</v>
      </c>
      <c r="H775" s="57" t="s">
        <v>851</v>
      </c>
      <c r="I775" s="58">
        <v>39083</v>
      </c>
      <c r="J775" s="58">
        <v>40939</v>
      </c>
      <c r="K775" s="58" t="s">
        <v>260</v>
      </c>
      <c r="L775" s="59">
        <v>9554260</v>
      </c>
      <c r="M775" s="59">
        <v>9554260</v>
      </c>
      <c r="N775" s="59">
        <v>8121121</v>
      </c>
    </row>
    <row r="776" spans="1:14" ht="67.5" x14ac:dyDescent="0.25">
      <c r="A776" s="75">
        <v>773</v>
      </c>
      <c r="B776" s="57" t="s">
        <v>2186</v>
      </c>
      <c r="C776" s="57" t="s">
        <v>852</v>
      </c>
      <c r="D776" s="57" t="s">
        <v>853</v>
      </c>
      <c r="E776" s="57" t="s">
        <v>67</v>
      </c>
      <c r="F776" s="57" t="s">
        <v>237</v>
      </c>
      <c r="G776" s="57" t="s">
        <v>854</v>
      </c>
      <c r="H776" s="57" t="s">
        <v>855</v>
      </c>
      <c r="I776" s="58">
        <v>39083</v>
      </c>
      <c r="J776" s="58">
        <v>41182</v>
      </c>
      <c r="K776" s="58" t="s">
        <v>255</v>
      </c>
      <c r="L776" s="59">
        <v>2852013.53</v>
      </c>
      <c r="M776" s="59">
        <v>2849085.53</v>
      </c>
      <c r="N776" s="59">
        <v>2421722.7000000002</v>
      </c>
    </row>
    <row r="777" spans="1:14" ht="67.5" x14ac:dyDescent="0.25">
      <c r="A777" s="75">
        <v>774</v>
      </c>
      <c r="B777" s="57" t="s">
        <v>2187</v>
      </c>
      <c r="C777" s="57" t="s">
        <v>856</v>
      </c>
      <c r="D777" s="57" t="s">
        <v>324</v>
      </c>
      <c r="E777" s="57" t="s">
        <v>10</v>
      </c>
      <c r="F777" s="57" t="s">
        <v>127</v>
      </c>
      <c r="G777" s="57" t="s">
        <v>128</v>
      </c>
      <c r="H777" s="57" t="s">
        <v>325</v>
      </c>
      <c r="I777" s="58">
        <v>39083</v>
      </c>
      <c r="J777" s="58">
        <v>41639</v>
      </c>
      <c r="K777" s="58" t="s">
        <v>255</v>
      </c>
      <c r="L777" s="59">
        <v>4621219</v>
      </c>
      <c r="M777" s="59">
        <v>4163349.87</v>
      </c>
      <c r="N777" s="59">
        <v>3538847.38</v>
      </c>
    </row>
    <row r="778" spans="1:14" ht="67.5" x14ac:dyDescent="0.25">
      <c r="A778" s="75">
        <v>775</v>
      </c>
      <c r="B778" s="57" t="s">
        <v>2188</v>
      </c>
      <c r="C778" s="57" t="s">
        <v>857</v>
      </c>
      <c r="D778" s="57" t="s">
        <v>326</v>
      </c>
      <c r="E778" s="57" t="s">
        <v>57</v>
      </c>
      <c r="F778" s="57" t="s">
        <v>858</v>
      </c>
      <c r="G778" s="57" t="s">
        <v>327</v>
      </c>
      <c r="H778" s="57" t="s">
        <v>328</v>
      </c>
      <c r="I778" s="58">
        <v>39083</v>
      </c>
      <c r="J778" s="58">
        <v>41060</v>
      </c>
      <c r="K778" s="58" t="s">
        <v>255</v>
      </c>
      <c r="L778" s="59">
        <v>9790036</v>
      </c>
      <c r="M778" s="59">
        <v>9790036</v>
      </c>
      <c r="N778" s="59">
        <v>8321530.5999999996</v>
      </c>
    </row>
    <row r="779" spans="1:14" ht="56.25" x14ac:dyDescent="0.25">
      <c r="A779" s="75">
        <v>776</v>
      </c>
      <c r="B779" s="57" t="s">
        <v>2189</v>
      </c>
      <c r="C779" s="57" t="s">
        <v>859</v>
      </c>
      <c r="D779" s="57" t="s">
        <v>860</v>
      </c>
      <c r="E779" s="57" t="s">
        <v>53</v>
      </c>
      <c r="F779" s="57" t="s">
        <v>54</v>
      </c>
      <c r="G779" s="57" t="s">
        <v>55</v>
      </c>
      <c r="H779" s="57" t="s">
        <v>861</v>
      </c>
      <c r="I779" s="58">
        <v>39083</v>
      </c>
      <c r="J779" s="58">
        <v>40663</v>
      </c>
      <c r="K779" s="58" t="s">
        <v>255</v>
      </c>
      <c r="L779" s="59">
        <v>3995351.18</v>
      </c>
      <c r="M779" s="59">
        <v>3995351.18</v>
      </c>
      <c r="N779" s="59">
        <v>3396048.5</v>
      </c>
    </row>
    <row r="780" spans="1:14" ht="67.5" x14ac:dyDescent="0.25">
      <c r="A780" s="75">
        <v>777</v>
      </c>
      <c r="B780" s="57" t="s">
        <v>2206</v>
      </c>
      <c r="C780" s="57" t="s">
        <v>862</v>
      </c>
      <c r="D780" s="57" t="s">
        <v>863</v>
      </c>
      <c r="E780" s="57" t="s">
        <v>81</v>
      </c>
      <c r="F780" s="57" t="s">
        <v>167</v>
      </c>
      <c r="G780" s="57" t="s">
        <v>864</v>
      </c>
      <c r="H780" s="57" t="s">
        <v>865</v>
      </c>
      <c r="I780" s="58">
        <v>39083</v>
      </c>
      <c r="J780" s="58">
        <v>41029</v>
      </c>
      <c r="K780" s="58" t="s">
        <v>260</v>
      </c>
      <c r="L780" s="59">
        <v>1548971.25</v>
      </c>
      <c r="M780" s="59">
        <v>1548971.25</v>
      </c>
      <c r="N780" s="59">
        <v>1316625.56</v>
      </c>
    </row>
    <row r="781" spans="1:14" ht="67.5" x14ac:dyDescent="0.25">
      <c r="A781" s="75">
        <v>778</v>
      </c>
      <c r="B781" s="57" t="s">
        <v>2205</v>
      </c>
      <c r="C781" s="57" t="s">
        <v>866</v>
      </c>
      <c r="D781" s="57" t="s">
        <v>739</v>
      </c>
      <c r="E781" s="57" t="s">
        <v>81</v>
      </c>
      <c r="F781" s="57" t="s">
        <v>167</v>
      </c>
      <c r="G781" s="57" t="s">
        <v>740</v>
      </c>
      <c r="H781" s="57" t="s">
        <v>741</v>
      </c>
      <c r="I781" s="58">
        <v>39083</v>
      </c>
      <c r="J781" s="58">
        <v>40939</v>
      </c>
      <c r="K781" s="58" t="s">
        <v>255</v>
      </c>
      <c r="L781" s="59">
        <v>10044878.52</v>
      </c>
      <c r="M781" s="59">
        <v>9999738.5199999996</v>
      </c>
      <c r="N781" s="59">
        <v>8499777.7400000002</v>
      </c>
    </row>
    <row r="782" spans="1:14" ht="67.5" x14ac:dyDescent="0.25">
      <c r="A782" s="75">
        <v>779</v>
      </c>
      <c r="B782" s="57" t="s">
        <v>2204</v>
      </c>
      <c r="C782" s="57" t="s">
        <v>867</v>
      </c>
      <c r="D782" s="57" t="s">
        <v>720</v>
      </c>
      <c r="E782" s="57" t="s">
        <v>57</v>
      </c>
      <c r="F782" s="57" t="s">
        <v>72</v>
      </c>
      <c r="G782" s="57" t="s">
        <v>721</v>
      </c>
      <c r="H782" s="57" t="s">
        <v>722</v>
      </c>
      <c r="I782" s="58">
        <v>39083</v>
      </c>
      <c r="J782" s="58">
        <v>41029</v>
      </c>
      <c r="K782" s="58" t="s">
        <v>260</v>
      </c>
      <c r="L782" s="59">
        <v>9999780</v>
      </c>
      <c r="M782" s="59">
        <v>9999780</v>
      </c>
      <c r="N782" s="59">
        <v>8499813</v>
      </c>
    </row>
    <row r="783" spans="1:14" ht="67.5" x14ac:dyDescent="0.25">
      <c r="A783" s="75">
        <v>780</v>
      </c>
      <c r="B783" s="57" t="s">
        <v>2203</v>
      </c>
      <c r="C783" s="57" t="s">
        <v>868</v>
      </c>
      <c r="D783" s="57" t="s">
        <v>739</v>
      </c>
      <c r="E783" s="57" t="s">
        <v>81</v>
      </c>
      <c r="F783" s="57" t="s">
        <v>167</v>
      </c>
      <c r="G783" s="57" t="s">
        <v>740</v>
      </c>
      <c r="H783" s="57" t="s">
        <v>741</v>
      </c>
      <c r="I783" s="58">
        <v>39083</v>
      </c>
      <c r="J783" s="58">
        <v>40908</v>
      </c>
      <c r="K783" s="58" t="s">
        <v>255</v>
      </c>
      <c r="L783" s="59">
        <v>10052220</v>
      </c>
      <c r="M783" s="59">
        <v>10000000</v>
      </c>
      <c r="N783" s="59">
        <v>8500000</v>
      </c>
    </row>
    <row r="784" spans="1:14" ht="56.25" x14ac:dyDescent="0.25">
      <c r="A784" s="75">
        <v>781</v>
      </c>
      <c r="B784" s="57" t="s">
        <v>2202</v>
      </c>
      <c r="C784" s="57" t="s">
        <v>869</v>
      </c>
      <c r="D784" s="57" t="s">
        <v>739</v>
      </c>
      <c r="E784" s="57" t="s">
        <v>81</v>
      </c>
      <c r="F784" s="57" t="s">
        <v>167</v>
      </c>
      <c r="G784" s="57" t="s">
        <v>740</v>
      </c>
      <c r="H784" s="57" t="s">
        <v>741</v>
      </c>
      <c r="I784" s="58">
        <v>39083</v>
      </c>
      <c r="J784" s="58">
        <v>40939</v>
      </c>
      <c r="K784" s="58" t="s">
        <v>260</v>
      </c>
      <c r="L784" s="59">
        <v>9331186.5199999996</v>
      </c>
      <c r="M784" s="59">
        <v>9331186.5199999996</v>
      </c>
      <c r="N784" s="59">
        <v>7931508.54</v>
      </c>
    </row>
    <row r="785" spans="1:14" ht="78.75" x14ac:dyDescent="0.25">
      <c r="A785" s="75">
        <v>782</v>
      </c>
      <c r="B785" s="57" t="s">
        <v>2201</v>
      </c>
      <c r="C785" s="57" t="s">
        <v>870</v>
      </c>
      <c r="D785" s="57" t="s">
        <v>674</v>
      </c>
      <c r="E785" s="57" t="s">
        <v>57</v>
      </c>
      <c r="F785" s="57" t="s">
        <v>72</v>
      </c>
      <c r="G785" s="57" t="s">
        <v>675</v>
      </c>
      <c r="H785" s="57" t="s">
        <v>676</v>
      </c>
      <c r="I785" s="58">
        <v>39083</v>
      </c>
      <c r="J785" s="58">
        <v>41305</v>
      </c>
      <c r="K785" s="58" t="s">
        <v>260</v>
      </c>
      <c r="L785" s="59">
        <v>14920436.699999999</v>
      </c>
      <c r="M785" s="59">
        <v>10000000</v>
      </c>
      <c r="N785" s="59">
        <v>8500000</v>
      </c>
    </row>
    <row r="786" spans="1:14" ht="67.5" x14ac:dyDescent="0.25">
      <c r="A786" s="75">
        <v>783</v>
      </c>
      <c r="B786" s="57" t="s">
        <v>2200</v>
      </c>
      <c r="C786" s="57" t="s">
        <v>871</v>
      </c>
      <c r="D786" s="57" t="s">
        <v>766</v>
      </c>
      <c r="E786" s="57" t="s">
        <v>67</v>
      </c>
      <c r="F786" s="57" t="s">
        <v>72</v>
      </c>
      <c r="G786" s="57" t="s">
        <v>872</v>
      </c>
      <c r="H786" s="57" t="s">
        <v>873</v>
      </c>
      <c r="I786" s="58">
        <v>39083</v>
      </c>
      <c r="J786" s="58">
        <v>41274</v>
      </c>
      <c r="K786" s="58" t="s">
        <v>255</v>
      </c>
      <c r="L786" s="59">
        <v>11022480.01</v>
      </c>
      <c r="M786" s="59">
        <v>10000000</v>
      </c>
      <c r="N786" s="59">
        <v>8500000</v>
      </c>
    </row>
    <row r="787" spans="1:14" ht="67.5" x14ac:dyDescent="0.25">
      <c r="A787" s="75">
        <v>784</v>
      </c>
      <c r="B787" s="57" t="s">
        <v>2199</v>
      </c>
      <c r="C787" s="57" t="s">
        <v>874</v>
      </c>
      <c r="D787" s="57" t="s">
        <v>766</v>
      </c>
      <c r="E787" s="57" t="s">
        <v>67</v>
      </c>
      <c r="F787" s="57" t="s">
        <v>72</v>
      </c>
      <c r="G787" s="57" t="s">
        <v>872</v>
      </c>
      <c r="H787" s="57" t="s">
        <v>875</v>
      </c>
      <c r="I787" s="58">
        <v>39083</v>
      </c>
      <c r="J787" s="58">
        <v>40908</v>
      </c>
      <c r="K787" s="58" t="s">
        <v>255</v>
      </c>
      <c r="L787" s="59">
        <v>10382480.01</v>
      </c>
      <c r="M787" s="59">
        <v>10000000</v>
      </c>
      <c r="N787" s="59">
        <v>8500000</v>
      </c>
    </row>
    <row r="788" spans="1:14" ht="67.5" x14ac:dyDescent="0.25">
      <c r="A788" s="75">
        <v>785</v>
      </c>
      <c r="B788" s="57" t="s">
        <v>2198</v>
      </c>
      <c r="C788" s="57" t="s">
        <v>876</v>
      </c>
      <c r="D788" s="57" t="s">
        <v>374</v>
      </c>
      <c r="E788" s="57" t="s">
        <v>162</v>
      </c>
      <c r="F788" s="57" t="s">
        <v>163</v>
      </c>
      <c r="G788" s="57" t="s">
        <v>375</v>
      </c>
      <c r="H788" s="57" t="s">
        <v>376</v>
      </c>
      <c r="I788" s="58">
        <v>39083</v>
      </c>
      <c r="J788" s="58">
        <v>41152</v>
      </c>
      <c r="K788" s="58" t="s">
        <v>561</v>
      </c>
      <c r="L788" s="59">
        <v>7839359.4100000001</v>
      </c>
      <c r="M788" s="59">
        <v>7815569.4100000001</v>
      </c>
      <c r="N788" s="59">
        <v>6643233.9900000002</v>
      </c>
    </row>
    <row r="789" spans="1:14" ht="67.5" x14ac:dyDescent="0.25">
      <c r="A789" s="75">
        <v>786</v>
      </c>
      <c r="B789" s="57" t="s">
        <v>2197</v>
      </c>
      <c r="C789" s="57" t="s">
        <v>877</v>
      </c>
      <c r="D789" s="57" t="s">
        <v>878</v>
      </c>
      <c r="E789" s="57" t="s">
        <v>162</v>
      </c>
      <c r="F789" s="57" t="s">
        <v>163</v>
      </c>
      <c r="G789" s="57" t="s">
        <v>879</v>
      </c>
      <c r="H789" s="57" t="s">
        <v>880</v>
      </c>
      <c r="I789" s="58">
        <v>39083</v>
      </c>
      <c r="J789" s="58">
        <v>41274</v>
      </c>
      <c r="K789" s="58" t="s">
        <v>255</v>
      </c>
      <c r="L789" s="59">
        <v>2199809.1800000002</v>
      </c>
      <c r="M789" s="59">
        <v>1091563.96</v>
      </c>
      <c r="N789" s="59">
        <v>927829.36</v>
      </c>
    </row>
    <row r="790" spans="1:14" ht="67.5" x14ac:dyDescent="0.25">
      <c r="A790" s="75">
        <v>787</v>
      </c>
      <c r="B790" s="57" t="s">
        <v>2196</v>
      </c>
      <c r="C790" s="57" t="s">
        <v>881</v>
      </c>
      <c r="D790" s="57" t="s">
        <v>326</v>
      </c>
      <c r="E790" s="57" t="s">
        <v>57</v>
      </c>
      <c r="F790" s="57" t="s">
        <v>858</v>
      </c>
      <c r="G790" s="57" t="s">
        <v>327</v>
      </c>
      <c r="H790" s="57" t="s">
        <v>328</v>
      </c>
      <c r="I790" s="58">
        <v>39083</v>
      </c>
      <c r="J790" s="58">
        <v>42308</v>
      </c>
      <c r="K790" s="58" t="s">
        <v>255</v>
      </c>
      <c r="L790" s="59">
        <v>3516310.5</v>
      </c>
      <c r="M790" s="59">
        <v>3075800</v>
      </c>
      <c r="N790" s="59">
        <v>2614430</v>
      </c>
    </row>
    <row r="791" spans="1:14" ht="67.5" x14ac:dyDescent="0.25">
      <c r="A791" s="75">
        <v>788</v>
      </c>
      <c r="B791" s="57" t="s">
        <v>2195</v>
      </c>
      <c r="C791" s="57" t="s">
        <v>882</v>
      </c>
      <c r="D791" s="57" t="s">
        <v>883</v>
      </c>
      <c r="E791" s="57" t="s">
        <v>171</v>
      </c>
      <c r="F791" s="57" t="s">
        <v>884</v>
      </c>
      <c r="G791" s="57" t="s">
        <v>885</v>
      </c>
      <c r="H791" s="57" t="s">
        <v>886</v>
      </c>
      <c r="I791" s="58">
        <v>39083</v>
      </c>
      <c r="J791" s="58">
        <v>40816</v>
      </c>
      <c r="K791" s="58" t="s">
        <v>255</v>
      </c>
      <c r="L791" s="59">
        <v>1578948.2</v>
      </c>
      <c r="M791" s="59">
        <v>1578948.2</v>
      </c>
      <c r="N791" s="59">
        <v>1342105.97</v>
      </c>
    </row>
    <row r="792" spans="1:14" ht="56.25" x14ac:dyDescent="0.25">
      <c r="A792" s="75">
        <v>789</v>
      </c>
      <c r="B792" s="57" t="s">
        <v>2194</v>
      </c>
      <c r="C792" s="57" t="s">
        <v>887</v>
      </c>
      <c r="D792" s="57" t="s">
        <v>883</v>
      </c>
      <c r="E792" s="57" t="s">
        <v>171</v>
      </c>
      <c r="F792" s="57" t="s">
        <v>884</v>
      </c>
      <c r="G792" s="57" t="s">
        <v>885</v>
      </c>
      <c r="H792" s="57" t="s">
        <v>886</v>
      </c>
      <c r="I792" s="58">
        <v>39083</v>
      </c>
      <c r="J792" s="58">
        <v>40816</v>
      </c>
      <c r="K792" s="58" t="s">
        <v>255</v>
      </c>
      <c r="L792" s="59">
        <v>3550626.5</v>
      </c>
      <c r="M792" s="59">
        <v>3550626.5</v>
      </c>
      <c r="N792" s="59">
        <v>3018032.52</v>
      </c>
    </row>
    <row r="793" spans="1:14" ht="56.25" x14ac:dyDescent="0.25">
      <c r="A793" s="75">
        <v>790</v>
      </c>
      <c r="B793" s="57" t="s">
        <v>2193</v>
      </c>
      <c r="C793" s="57" t="s">
        <v>888</v>
      </c>
      <c r="D793" s="57" t="s">
        <v>889</v>
      </c>
      <c r="E793" s="57" t="s">
        <v>171</v>
      </c>
      <c r="F793" s="57" t="s">
        <v>670</v>
      </c>
      <c r="G793" s="57" t="s">
        <v>671</v>
      </c>
      <c r="H793" s="57" t="s">
        <v>764</v>
      </c>
      <c r="I793" s="58">
        <v>39083</v>
      </c>
      <c r="J793" s="58">
        <v>40543</v>
      </c>
      <c r="K793" s="58" t="s">
        <v>255</v>
      </c>
      <c r="L793" s="59">
        <v>2133000</v>
      </c>
      <c r="M793" s="59">
        <v>2132000</v>
      </c>
      <c r="N793" s="59">
        <v>1812200</v>
      </c>
    </row>
    <row r="794" spans="1:14" ht="67.5" x14ac:dyDescent="0.25">
      <c r="A794" s="75">
        <v>791</v>
      </c>
      <c r="B794" s="57" t="s">
        <v>2192</v>
      </c>
      <c r="C794" s="57" t="s">
        <v>890</v>
      </c>
      <c r="D794" s="57" t="s">
        <v>734</v>
      </c>
      <c r="E794" s="57" t="s">
        <v>57</v>
      </c>
      <c r="F794" s="57" t="s">
        <v>72</v>
      </c>
      <c r="G794" s="57" t="s">
        <v>735</v>
      </c>
      <c r="H794" s="57" t="s">
        <v>736</v>
      </c>
      <c r="I794" s="58">
        <v>39083</v>
      </c>
      <c r="J794" s="58">
        <v>41608</v>
      </c>
      <c r="K794" s="58" t="s">
        <v>260</v>
      </c>
      <c r="L794" s="59">
        <v>9396860.9600000009</v>
      </c>
      <c r="M794" s="59">
        <v>9396860.9600000009</v>
      </c>
      <c r="N794" s="59">
        <v>7987331.8099999996</v>
      </c>
    </row>
    <row r="795" spans="1:14" ht="67.5" x14ac:dyDescent="0.25">
      <c r="A795" s="75">
        <v>792</v>
      </c>
      <c r="B795" s="57" t="s">
        <v>2191</v>
      </c>
      <c r="C795" s="57" t="s">
        <v>891</v>
      </c>
      <c r="D795" s="57" t="s">
        <v>332</v>
      </c>
      <c r="E795" s="57" t="s">
        <v>103</v>
      </c>
      <c r="F795" s="57" t="s">
        <v>333</v>
      </c>
      <c r="G795" s="57" t="s">
        <v>334</v>
      </c>
      <c r="H795" s="57" t="s">
        <v>335</v>
      </c>
      <c r="I795" s="58">
        <v>39083</v>
      </c>
      <c r="J795" s="58">
        <v>40602</v>
      </c>
      <c r="K795" s="58" t="s">
        <v>255</v>
      </c>
      <c r="L795" s="59">
        <v>7691386.9699999997</v>
      </c>
      <c r="M795" s="59">
        <v>7579948.9699999997</v>
      </c>
      <c r="N795" s="59">
        <v>6442956.6200000001</v>
      </c>
    </row>
    <row r="796" spans="1:14" ht="56.25" x14ac:dyDescent="0.25">
      <c r="A796" s="75">
        <v>793</v>
      </c>
      <c r="B796" s="57" t="s">
        <v>2190</v>
      </c>
      <c r="C796" s="57" t="s">
        <v>892</v>
      </c>
      <c r="D796" s="57" t="s">
        <v>332</v>
      </c>
      <c r="E796" s="57" t="s">
        <v>103</v>
      </c>
      <c r="F796" s="57" t="s">
        <v>333</v>
      </c>
      <c r="G796" s="57" t="s">
        <v>334</v>
      </c>
      <c r="H796" s="57" t="s">
        <v>335</v>
      </c>
      <c r="I796" s="58">
        <v>39083</v>
      </c>
      <c r="J796" s="58">
        <v>40602</v>
      </c>
      <c r="K796" s="58" t="s">
        <v>255</v>
      </c>
      <c r="L796" s="59">
        <v>6696994</v>
      </c>
      <c r="M796" s="59">
        <v>6696994</v>
      </c>
      <c r="N796" s="59">
        <v>5692444.9000000004</v>
      </c>
    </row>
  </sheetData>
  <autoFilter ref="A1:N796" xr:uid="{7887D3BA-179E-45F0-BAD2-83FAC03616A8}">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52"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7A38F-C9D3-4AF3-A8BC-1860A683CD52}">
  <dimension ref="A1:N6"/>
  <sheetViews>
    <sheetView workbookViewId="0">
      <selection activeCell="M12" sqref="M12"/>
    </sheetView>
  </sheetViews>
  <sheetFormatPr defaultRowHeight="15" x14ac:dyDescent="0.25"/>
  <cols>
    <col min="2" max="2" width="13.28515625" customWidth="1"/>
    <col min="4" max="4" width="19.140625" customWidth="1"/>
    <col min="5" max="5" width="12.5703125" customWidth="1"/>
    <col min="7" max="7" width="24" customWidth="1"/>
    <col min="8" max="8" width="16.5703125" customWidth="1"/>
    <col min="9" max="9" width="17" customWidth="1"/>
    <col min="11" max="11" width="13.7109375" customWidth="1"/>
    <col min="12" max="12" width="23" customWidth="1"/>
    <col min="13" max="13" width="24.5703125" customWidth="1"/>
    <col min="14" max="14" width="25.28515625" customWidth="1"/>
  </cols>
  <sheetData>
    <row r="1" spans="1:14" ht="34.5" customHeight="1" x14ac:dyDescent="0.25">
      <c r="A1" s="508" t="s">
        <v>3514</v>
      </c>
      <c r="B1" s="508"/>
      <c r="C1" s="508"/>
      <c r="D1" s="508"/>
      <c r="E1" s="508"/>
      <c r="F1" s="508"/>
      <c r="G1" s="508"/>
      <c r="H1" s="508"/>
      <c r="I1" s="508"/>
      <c r="J1" s="508"/>
      <c r="K1" s="508"/>
      <c r="L1" s="508"/>
      <c r="M1" s="508"/>
      <c r="N1" s="508"/>
    </row>
    <row r="2" spans="1:14" ht="40.5" customHeight="1" x14ac:dyDescent="0.25">
      <c r="A2" s="509" t="s">
        <v>13</v>
      </c>
      <c r="B2" s="509" t="s">
        <v>3</v>
      </c>
      <c r="C2" s="509" t="s">
        <v>5</v>
      </c>
      <c r="D2" s="509"/>
      <c r="E2" s="509" t="s">
        <v>1</v>
      </c>
      <c r="F2" s="509" t="s">
        <v>6</v>
      </c>
      <c r="G2" s="509"/>
      <c r="H2" s="509" t="s">
        <v>1197</v>
      </c>
      <c r="I2" s="509"/>
      <c r="J2" s="509" t="s">
        <v>3510</v>
      </c>
      <c r="K2" s="509"/>
      <c r="L2" s="509" t="s">
        <v>3511</v>
      </c>
      <c r="M2" s="510" t="s">
        <v>3512</v>
      </c>
      <c r="N2" s="509" t="s">
        <v>3513</v>
      </c>
    </row>
    <row r="3" spans="1:14" ht="93.75" customHeight="1" x14ac:dyDescent="0.25">
      <c r="A3" s="509"/>
      <c r="B3" s="509"/>
      <c r="C3" s="509"/>
      <c r="D3" s="509"/>
      <c r="E3" s="509"/>
      <c r="F3" s="509"/>
      <c r="G3" s="509"/>
      <c r="H3" s="109" t="s">
        <v>7</v>
      </c>
      <c r="I3" s="109" t="s">
        <v>8</v>
      </c>
      <c r="J3" s="509"/>
      <c r="K3" s="509"/>
      <c r="L3" s="509"/>
      <c r="M3" s="511"/>
      <c r="N3" s="509"/>
    </row>
    <row r="4" spans="1:14" ht="93" customHeight="1" x14ac:dyDescent="0.25">
      <c r="A4" s="110">
        <v>1</v>
      </c>
      <c r="B4" s="110" t="s">
        <v>16</v>
      </c>
      <c r="C4" s="503" t="s">
        <v>4030</v>
      </c>
      <c r="D4" s="503"/>
      <c r="E4" s="110" t="s">
        <v>4031</v>
      </c>
      <c r="F4" s="504" t="s">
        <v>3294</v>
      </c>
      <c r="G4" s="506"/>
      <c r="H4" s="72">
        <v>35917770</v>
      </c>
      <c r="I4" s="73">
        <v>7309430</v>
      </c>
      <c r="J4" s="507">
        <v>44322</v>
      </c>
      <c r="K4" s="214"/>
      <c r="L4" s="110" t="s">
        <v>4034</v>
      </c>
      <c r="M4" s="110" t="s">
        <v>4032</v>
      </c>
      <c r="N4" s="110" t="s">
        <v>4033</v>
      </c>
    </row>
    <row r="5" spans="1:14" ht="81" customHeight="1" x14ac:dyDescent="0.25">
      <c r="A5" s="110">
        <v>2</v>
      </c>
      <c r="B5" s="110" t="s">
        <v>16</v>
      </c>
      <c r="C5" s="503" t="s">
        <v>3253</v>
      </c>
      <c r="D5" s="503"/>
      <c r="E5" s="110" t="s">
        <v>4035</v>
      </c>
      <c r="F5" s="504" t="s">
        <v>3255</v>
      </c>
      <c r="G5" s="434"/>
      <c r="H5" s="72">
        <v>9450000</v>
      </c>
      <c r="I5" s="73">
        <v>40680000</v>
      </c>
      <c r="J5" s="165" t="s">
        <v>4036</v>
      </c>
      <c r="K5" s="214"/>
      <c r="L5" s="110" t="str">
        <f>L4</f>
        <v>3/2021/O</v>
      </c>
      <c r="M5" s="140" t="s">
        <v>4108</v>
      </c>
      <c r="N5" s="140" t="s">
        <v>4109</v>
      </c>
    </row>
    <row r="6" spans="1:14" ht="105" customHeight="1" x14ac:dyDescent="0.25">
      <c r="A6" s="110">
        <v>3</v>
      </c>
      <c r="B6" s="110" t="s">
        <v>16</v>
      </c>
      <c r="C6" s="503" t="s">
        <v>3293</v>
      </c>
      <c r="D6" s="503"/>
      <c r="E6" s="80" t="s">
        <v>4037</v>
      </c>
      <c r="F6" s="504" t="s">
        <v>3254</v>
      </c>
      <c r="G6" s="434"/>
      <c r="H6" s="72">
        <v>3421731.48</v>
      </c>
      <c r="I6" s="73">
        <v>1553428.02</v>
      </c>
      <c r="J6" s="505">
        <v>44323</v>
      </c>
      <c r="K6" s="214"/>
      <c r="L6" s="110" t="str">
        <f>L5</f>
        <v>3/2021/O</v>
      </c>
      <c r="M6" s="110" t="s">
        <v>4032</v>
      </c>
      <c r="N6" s="110" t="s">
        <v>4038</v>
      </c>
    </row>
  </sheetData>
  <mergeCells count="20">
    <mergeCell ref="A1:N1"/>
    <mergeCell ref="A2:A3"/>
    <mergeCell ref="B2:B3"/>
    <mergeCell ref="C2:D3"/>
    <mergeCell ref="E2:E3"/>
    <mergeCell ref="F2:G3"/>
    <mergeCell ref="H2:I2"/>
    <mergeCell ref="J2:K3"/>
    <mergeCell ref="L2:L3"/>
    <mergeCell ref="M2:M3"/>
    <mergeCell ref="N2:N3"/>
    <mergeCell ref="C6:D6"/>
    <mergeCell ref="F6:G6"/>
    <mergeCell ref="J6:K6"/>
    <mergeCell ref="C4:D4"/>
    <mergeCell ref="F4:G4"/>
    <mergeCell ref="J4:K4"/>
    <mergeCell ref="C5:D5"/>
    <mergeCell ref="F5:G5"/>
    <mergeCell ref="J5:K5"/>
  </mergeCells>
  <dataValidations xWindow="135" yWindow="571" count="1">
    <dataValidation type="list" allowBlank="1" showInputMessage="1" showErrorMessage="1" prompt="wybierz PI" sqref="B4:B6" xr:uid="{64C1A51D-4303-4FD1-AB58-EA607E59A6BC}">
      <formula1>skroty_PI</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37C6B-079C-40FF-A81C-FE4F8CBA5DB6}">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3">
    <tabColor theme="7" tint="-0.249977111117893"/>
    <pageSetUpPr fitToPage="1"/>
  </sheetPr>
  <dimension ref="A1:E41"/>
  <sheetViews>
    <sheetView zoomScale="70" zoomScaleNormal="70" zoomScaleSheetLayoutView="80" workbookViewId="0">
      <selection activeCell="C2" sqref="C2:E2"/>
    </sheetView>
  </sheetViews>
  <sheetFormatPr defaultColWidth="9.140625" defaultRowHeight="12.75" x14ac:dyDescent="0.2"/>
  <cols>
    <col min="1" max="1" width="5.140625" style="17" customWidth="1"/>
    <col min="2" max="2" width="59.85546875" style="1" customWidth="1"/>
    <col min="3" max="3" width="21.28515625" style="1" customWidth="1"/>
    <col min="4" max="4" width="23.42578125" style="1" customWidth="1"/>
    <col min="5" max="5" width="151.85546875" style="1" customWidth="1"/>
    <col min="6" max="16384" width="9.140625" style="1"/>
  </cols>
  <sheetData>
    <row r="1" spans="1:5" ht="30" customHeight="1" thickBot="1" x14ac:dyDescent="0.3">
      <c r="A1" s="229" t="s">
        <v>1028</v>
      </c>
      <c r="B1" s="230"/>
      <c r="C1" s="231"/>
      <c r="D1" s="231"/>
      <c r="E1" s="232"/>
    </row>
    <row r="2" spans="1:5" ht="46.5" customHeight="1" x14ac:dyDescent="0.2">
      <c r="A2" s="233">
        <v>1</v>
      </c>
      <c r="B2" s="6" t="s">
        <v>1029</v>
      </c>
      <c r="C2" s="234" t="s">
        <v>4140</v>
      </c>
      <c r="D2" s="235"/>
      <c r="E2" s="236"/>
    </row>
    <row r="3" spans="1:5" ht="40.5" customHeight="1" thickBot="1" x14ac:dyDescent="0.25">
      <c r="A3" s="233"/>
      <c r="B3" s="6" t="s">
        <v>1030</v>
      </c>
      <c r="C3" s="237" t="s">
        <v>1031</v>
      </c>
      <c r="D3" s="238"/>
      <c r="E3" s="239"/>
    </row>
    <row r="4" spans="1:5" ht="15" customHeight="1" thickBot="1" x14ac:dyDescent="0.25">
      <c r="A4" s="240"/>
      <c r="B4" s="240"/>
      <c r="C4" s="241"/>
      <c r="D4" s="241"/>
      <c r="E4" s="241"/>
    </row>
    <row r="5" spans="1:5" ht="24.95" customHeight="1" thickBot="1" x14ac:dyDescent="0.25">
      <c r="A5" s="52">
        <v>2</v>
      </c>
      <c r="B5" s="223" t="s">
        <v>1032</v>
      </c>
      <c r="C5" s="224"/>
      <c r="D5" s="224"/>
      <c r="E5" s="225"/>
    </row>
    <row r="6" spans="1:5" ht="60.75" customHeight="1" x14ac:dyDescent="0.2">
      <c r="A6" s="7" t="s">
        <v>13</v>
      </c>
      <c r="B6" s="8" t="s">
        <v>1033</v>
      </c>
      <c r="C6" s="8" t="s">
        <v>1034</v>
      </c>
      <c r="D6" s="8" t="s">
        <v>1035</v>
      </c>
      <c r="E6" s="9" t="s">
        <v>1036</v>
      </c>
    </row>
    <row r="7" spans="1:5" ht="155.25" customHeight="1" x14ac:dyDescent="0.2">
      <c r="A7" s="27">
        <v>1</v>
      </c>
      <c r="B7" s="111" t="s">
        <v>1037</v>
      </c>
      <c r="C7" s="156" t="s">
        <v>1038</v>
      </c>
      <c r="D7" s="11" t="s">
        <v>1039</v>
      </c>
      <c r="E7" s="12" t="s">
        <v>3524</v>
      </c>
    </row>
    <row r="8" spans="1:5" ht="15" customHeight="1" thickBot="1" x14ac:dyDescent="0.25">
      <c r="A8" s="226"/>
      <c r="B8" s="226"/>
      <c r="C8" s="226"/>
      <c r="D8" s="226"/>
      <c r="E8" s="226"/>
    </row>
    <row r="9" spans="1:5" ht="24.95" customHeight="1" thickBot="1" x14ac:dyDescent="0.25">
      <c r="A9" s="32">
        <v>3</v>
      </c>
      <c r="B9" s="223" t="s">
        <v>1040</v>
      </c>
      <c r="C9" s="224"/>
      <c r="D9" s="224"/>
      <c r="E9" s="225"/>
    </row>
    <row r="10" spans="1:5" ht="30" customHeight="1" x14ac:dyDescent="0.2">
      <c r="A10" s="13" t="s">
        <v>13</v>
      </c>
      <c r="B10" s="227" t="s">
        <v>1034</v>
      </c>
      <c r="C10" s="228"/>
      <c r="D10" s="8" t="s">
        <v>1035</v>
      </c>
      <c r="E10" s="14" t="s">
        <v>1041</v>
      </c>
    </row>
    <row r="11" spans="1:5" ht="74.25" customHeight="1" x14ac:dyDescent="0.2">
      <c r="A11" s="10">
        <v>1</v>
      </c>
      <c r="B11" s="220" t="s">
        <v>1042</v>
      </c>
      <c r="C11" s="221"/>
      <c r="D11" s="11" t="s">
        <v>1200</v>
      </c>
      <c r="E11" s="12" t="s">
        <v>2231</v>
      </c>
    </row>
    <row r="12" spans="1:5" ht="164.25" customHeight="1" x14ac:dyDescent="0.2">
      <c r="A12" s="10">
        <v>2</v>
      </c>
      <c r="B12" s="220" t="s">
        <v>1043</v>
      </c>
      <c r="C12" s="221"/>
      <c r="D12" s="11" t="s">
        <v>1201</v>
      </c>
      <c r="E12" s="12" t="s">
        <v>3520</v>
      </c>
    </row>
    <row r="13" spans="1:5" ht="120.75" customHeight="1" x14ac:dyDescent="0.2">
      <c r="A13" s="10">
        <v>3</v>
      </c>
      <c r="B13" s="220" t="s">
        <v>1044</v>
      </c>
      <c r="C13" s="221"/>
      <c r="D13" s="11" t="s">
        <v>1202</v>
      </c>
      <c r="E13" s="12" t="s">
        <v>2232</v>
      </c>
    </row>
    <row r="14" spans="1:5" ht="76.5" customHeight="1" x14ac:dyDescent="0.2">
      <c r="A14" s="10">
        <v>4</v>
      </c>
      <c r="B14" s="220" t="s">
        <v>1045</v>
      </c>
      <c r="C14" s="221"/>
      <c r="D14" s="11" t="s">
        <v>1203</v>
      </c>
      <c r="E14" s="12" t="s">
        <v>2233</v>
      </c>
    </row>
    <row r="15" spans="1:5" ht="87.75" customHeight="1" x14ac:dyDescent="0.2">
      <c r="A15" s="10">
        <v>5</v>
      </c>
      <c r="B15" s="220" t="s">
        <v>1046</v>
      </c>
      <c r="C15" s="221"/>
      <c r="D15" s="11" t="s">
        <v>1204</v>
      </c>
      <c r="E15" s="12" t="s">
        <v>2234</v>
      </c>
    </row>
    <row r="16" spans="1:5" ht="76.5" customHeight="1" x14ac:dyDescent="0.2">
      <c r="A16" s="10">
        <v>6</v>
      </c>
      <c r="B16" s="220" t="s">
        <v>1047</v>
      </c>
      <c r="C16" s="221"/>
      <c r="D16" s="11" t="s">
        <v>1205</v>
      </c>
      <c r="E16" s="12" t="s">
        <v>2235</v>
      </c>
    </row>
    <row r="17" spans="1:5" ht="87.75" customHeight="1" x14ac:dyDescent="0.2">
      <c r="A17" s="10">
        <v>7</v>
      </c>
      <c r="B17" s="220" t="s">
        <v>1048</v>
      </c>
      <c r="C17" s="221"/>
      <c r="D17" s="11" t="s">
        <v>1206</v>
      </c>
      <c r="E17" s="12" t="s">
        <v>2236</v>
      </c>
    </row>
    <row r="18" spans="1:5" ht="135.75" customHeight="1" x14ac:dyDescent="0.2">
      <c r="A18" s="10">
        <v>8</v>
      </c>
      <c r="B18" s="220" t="s">
        <v>1068</v>
      </c>
      <c r="C18" s="221"/>
      <c r="D18" s="11" t="s">
        <v>1207</v>
      </c>
      <c r="E18" s="12" t="s">
        <v>3525</v>
      </c>
    </row>
    <row r="19" spans="1:5" ht="116.25" customHeight="1" x14ac:dyDescent="0.2">
      <c r="A19" s="10">
        <v>9</v>
      </c>
      <c r="B19" s="220" t="s">
        <v>1049</v>
      </c>
      <c r="C19" s="221"/>
      <c r="D19" s="11" t="s">
        <v>1208</v>
      </c>
      <c r="E19" s="12" t="s">
        <v>2237</v>
      </c>
    </row>
    <row r="20" spans="1:5" ht="151.5" customHeight="1" x14ac:dyDescent="0.2">
      <c r="A20" s="10">
        <v>10</v>
      </c>
      <c r="B20" s="220" t="s">
        <v>1050</v>
      </c>
      <c r="C20" s="221"/>
      <c r="D20" s="11" t="s">
        <v>1209</v>
      </c>
      <c r="E20" s="12" t="s">
        <v>2238</v>
      </c>
    </row>
    <row r="21" spans="1:5" ht="121.5" customHeight="1" x14ac:dyDescent="0.2">
      <c r="A21" s="10">
        <v>11</v>
      </c>
      <c r="B21" s="220" t="s">
        <v>1051</v>
      </c>
      <c r="C21" s="221"/>
      <c r="D21" s="11" t="s">
        <v>1210</v>
      </c>
      <c r="E21" s="12" t="s">
        <v>3219</v>
      </c>
    </row>
    <row r="22" spans="1:5" ht="101.25" customHeight="1" x14ac:dyDescent="0.2">
      <c r="A22" s="10">
        <v>12</v>
      </c>
      <c r="B22" s="220" t="s">
        <v>1052</v>
      </c>
      <c r="C22" s="221"/>
      <c r="D22" s="11" t="s">
        <v>1211</v>
      </c>
      <c r="E22" s="12" t="s">
        <v>3216</v>
      </c>
    </row>
    <row r="23" spans="1:5" ht="189.75" customHeight="1" x14ac:dyDescent="0.2">
      <c r="A23" s="10">
        <v>13</v>
      </c>
      <c r="B23" s="220" t="s">
        <v>3526</v>
      </c>
      <c r="C23" s="221"/>
      <c r="D23" s="11" t="s">
        <v>1212</v>
      </c>
      <c r="E23" s="12" t="s">
        <v>3215</v>
      </c>
    </row>
    <row r="24" spans="1:5" ht="90" customHeight="1" x14ac:dyDescent="0.2">
      <c r="A24" s="10">
        <v>14</v>
      </c>
      <c r="B24" s="220" t="s">
        <v>1053</v>
      </c>
      <c r="C24" s="221"/>
      <c r="D24" s="11" t="s">
        <v>1213</v>
      </c>
      <c r="E24" s="12" t="s">
        <v>3217</v>
      </c>
    </row>
    <row r="25" spans="1:5" ht="167.25" customHeight="1" x14ac:dyDescent="0.2">
      <c r="A25" s="10">
        <v>15</v>
      </c>
      <c r="B25" s="220" t="s">
        <v>1054</v>
      </c>
      <c r="C25" s="221"/>
      <c r="D25" s="11" t="s">
        <v>1214</v>
      </c>
      <c r="E25" s="12" t="s">
        <v>1250</v>
      </c>
    </row>
    <row r="26" spans="1:5" ht="162.75" customHeight="1" x14ac:dyDescent="0.2">
      <c r="A26" s="10">
        <v>16</v>
      </c>
      <c r="B26" s="220" t="s">
        <v>1055</v>
      </c>
      <c r="C26" s="221"/>
      <c r="D26" s="11" t="s">
        <v>1215</v>
      </c>
      <c r="E26" s="12" t="s">
        <v>3527</v>
      </c>
    </row>
    <row r="27" spans="1:5" ht="210.75" customHeight="1" x14ac:dyDescent="0.2">
      <c r="A27" s="10">
        <v>17</v>
      </c>
      <c r="B27" s="220" t="s">
        <v>1056</v>
      </c>
      <c r="C27" s="221"/>
      <c r="D27" s="11" t="s">
        <v>1216</v>
      </c>
      <c r="E27" s="12" t="s">
        <v>1251</v>
      </c>
    </row>
    <row r="28" spans="1:5" ht="84.75" customHeight="1" x14ac:dyDescent="0.2">
      <c r="A28" s="10">
        <v>18</v>
      </c>
      <c r="B28" s="220" t="s">
        <v>1057</v>
      </c>
      <c r="C28" s="221"/>
      <c r="D28" s="11" t="s">
        <v>1217</v>
      </c>
      <c r="E28" s="12" t="s">
        <v>3218</v>
      </c>
    </row>
    <row r="29" spans="1:5" ht="91.5" customHeight="1" x14ac:dyDescent="0.2">
      <c r="A29" s="10">
        <v>19</v>
      </c>
      <c r="B29" s="220" t="s">
        <v>1058</v>
      </c>
      <c r="C29" s="221"/>
      <c r="D29" s="11" t="s">
        <v>1219</v>
      </c>
      <c r="E29" s="12" t="s">
        <v>2239</v>
      </c>
    </row>
    <row r="30" spans="1:5" ht="82.5" customHeight="1" x14ac:dyDescent="0.2">
      <c r="A30" s="10">
        <v>20</v>
      </c>
      <c r="B30" s="222" t="s">
        <v>1059</v>
      </c>
      <c r="C30" s="222"/>
      <c r="D30" s="15" t="s">
        <v>1218</v>
      </c>
      <c r="E30" s="16" t="s">
        <v>2240</v>
      </c>
    </row>
    <row r="31" spans="1:5" ht="30" customHeight="1" x14ac:dyDescent="0.2"/>
    <row r="32" spans="1:5" ht="30" customHeight="1" x14ac:dyDescent="0.2"/>
    <row r="33" spans="2:5" ht="30" customHeight="1" x14ac:dyDescent="0.2"/>
    <row r="34" spans="2:5" ht="30" customHeight="1" x14ac:dyDescent="0.2"/>
    <row r="35" spans="2:5" ht="30" customHeight="1" x14ac:dyDescent="0.2"/>
    <row r="36" spans="2:5" s="17" customFormat="1" ht="30" customHeight="1" x14ac:dyDescent="0.2">
      <c r="B36" s="1"/>
      <c r="C36" s="1"/>
      <c r="D36" s="1"/>
      <c r="E36" s="1"/>
    </row>
    <row r="37" spans="2:5" s="17" customFormat="1" ht="30" customHeight="1" x14ac:dyDescent="0.2">
      <c r="B37" s="1"/>
      <c r="C37" s="1"/>
      <c r="D37" s="1"/>
      <c r="E37" s="1"/>
    </row>
    <row r="38" spans="2:5" s="17" customFormat="1" ht="30" customHeight="1" x14ac:dyDescent="0.2">
      <c r="B38" s="1"/>
      <c r="C38" s="1"/>
      <c r="D38" s="1"/>
      <c r="E38" s="1"/>
    </row>
    <row r="39" spans="2:5" s="17" customFormat="1" ht="30" customHeight="1" x14ac:dyDescent="0.2">
      <c r="B39" s="1"/>
      <c r="C39" s="1"/>
      <c r="D39" s="1"/>
      <c r="E39" s="1"/>
    </row>
    <row r="40" spans="2:5" s="17" customFormat="1" ht="30" customHeight="1" x14ac:dyDescent="0.2">
      <c r="B40" s="1"/>
      <c r="C40" s="1"/>
      <c r="D40" s="1"/>
      <c r="E40" s="1"/>
    </row>
    <row r="41" spans="2:5" s="17" customFormat="1" ht="30" customHeight="1" x14ac:dyDescent="0.2">
      <c r="B41" s="1"/>
      <c r="C41" s="1"/>
      <c r="D41" s="1"/>
      <c r="E41" s="1"/>
    </row>
  </sheetData>
  <mergeCells count="29">
    <mergeCell ref="B5:E5"/>
    <mergeCell ref="A8:E8"/>
    <mergeCell ref="B9:E9"/>
    <mergeCell ref="B10:C10"/>
    <mergeCell ref="A1:E1"/>
    <mergeCell ref="A2:A3"/>
    <mergeCell ref="C2:E2"/>
    <mergeCell ref="C3:E3"/>
    <mergeCell ref="A4:E4"/>
    <mergeCell ref="B21:C21"/>
    <mergeCell ref="B11:C11"/>
    <mergeCell ref="B12:C12"/>
    <mergeCell ref="B13:C13"/>
    <mergeCell ref="B14:C14"/>
    <mergeCell ref="B15:C15"/>
    <mergeCell ref="B16:C16"/>
    <mergeCell ref="B17:C17"/>
    <mergeCell ref="B19:C19"/>
    <mergeCell ref="B20:C20"/>
    <mergeCell ref="B18:C18"/>
    <mergeCell ref="B28:C28"/>
    <mergeCell ref="B29:C29"/>
    <mergeCell ref="B30:C30"/>
    <mergeCell ref="B22:C22"/>
    <mergeCell ref="B23:C23"/>
    <mergeCell ref="B24:C24"/>
    <mergeCell ref="B25:C25"/>
    <mergeCell ref="B26:C26"/>
    <mergeCell ref="B27:C27"/>
  </mergeCells>
  <pageMargins left="0.70866141732283472" right="0.70866141732283472" top="0.74803149606299213" bottom="0.74803149606299213" header="0.31496062992125984" footer="0.31496062992125984"/>
  <pageSetup paperSize="9" scale="43" fitToHeight="0" orientation="portrait" cellComments="asDisplayed" r:id="rId1"/>
  <rowBreaks count="1" manualBreakCount="1">
    <brk id="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Arkusz7">
    <tabColor theme="7" tint="-0.249977111117893"/>
    <pageSetUpPr fitToPage="1"/>
  </sheetPr>
  <dimension ref="A1:E30"/>
  <sheetViews>
    <sheetView view="pageBreakPreview" zoomScaleNormal="100" zoomScaleSheetLayoutView="100" workbookViewId="0">
      <selection activeCell="C2" sqref="C2:E2"/>
    </sheetView>
  </sheetViews>
  <sheetFormatPr defaultColWidth="9.140625" defaultRowHeight="12.75" x14ac:dyDescent="0.2"/>
  <cols>
    <col min="1" max="1" width="5.85546875" style="17" customWidth="1"/>
    <col min="2" max="2" width="89.85546875" style="1" customWidth="1"/>
    <col min="3" max="4" width="23.28515625" style="1" customWidth="1"/>
    <col min="5" max="5" width="115" style="1" customWidth="1"/>
    <col min="6" max="16384" width="9.140625" style="1"/>
  </cols>
  <sheetData>
    <row r="1" spans="1:5" ht="40.5" customHeight="1" thickBot="1" x14ac:dyDescent="0.25">
      <c r="A1" s="256" t="s">
        <v>4129</v>
      </c>
      <c r="B1" s="257"/>
      <c r="C1" s="257"/>
      <c r="D1" s="257"/>
      <c r="E1" s="258"/>
    </row>
    <row r="2" spans="1:5" ht="41.25" customHeight="1" x14ac:dyDescent="0.2">
      <c r="A2" s="259">
        <v>1</v>
      </c>
      <c r="B2" s="19" t="s">
        <v>1029</v>
      </c>
      <c r="C2" s="234" t="s">
        <v>4140</v>
      </c>
      <c r="D2" s="235"/>
      <c r="E2" s="236"/>
    </row>
    <row r="3" spans="1:5" ht="40.5" customHeight="1" thickBot="1" x14ac:dyDescent="0.25">
      <c r="A3" s="260"/>
      <c r="B3" s="20" t="s">
        <v>1030</v>
      </c>
      <c r="C3" s="261" t="s">
        <v>1159</v>
      </c>
      <c r="D3" s="262"/>
      <c r="E3" s="263"/>
    </row>
    <row r="4" spans="1:5" ht="15" customHeight="1" thickBot="1" x14ac:dyDescent="0.25">
      <c r="A4" s="264"/>
      <c r="B4" s="264"/>
      <c r="C4" s="264"/>
      <c r="D4" s="264"/>
      <c r="E4" s="264"/>
    </row>
    <row r="5" spans="1:5" ht="24.95" customHeight="1" thickBot="1" x14ac:dyDescent="0.25">
      <c r="A5" s="53">
        <v>2</v>
      </c>
      <c r="B5" s="253" t="s">
        <v>1032</v>
      </c>
      <c r="C5" s="254"/>
      <c r="D5" s="254"/>
      <c r="E5" s="255"/>
    </row>
    <row r="6" spans="1:5" ht="60.75" customHeight="1" x14ac:dyDescent="0.2">
      <c r="A6" s="21" t="s">
        <v>13</v>
      </c>
      <c r="B6" s="22" t="s">
        <v>1033</v>
      </c>
      <c r="C6" s="22" t="s">
        <v>1034</v>
      </c>
      <c r="D6" s="22" t="s">
        <v>1035</v>
      </c>
      <c r="E6" s="23" t="s">
        <v>1036</v>
      </c>
    </row>
    <row r="7" spans="1:5" ht="153.75" customHeight="1" x14ac:dyDescent="0.2">
      <c r="A7" s="24">
        <v>1</v>
      </c>
      <c r="B7" s="34" t="s">
        <v>1073</v>
      </c>
      <c r="C7" s="155" t="s">
        <v>1074</v>
      </c>
      <c r="D7" s="33" t="s">
        <v>1221</v>
      </c>
      <c r="E7" s="34" t="s">
        <v>3523</v>
      </c>
    </row>
    <row r="8" spans="1:5" ht="176.25" customHeight="1" x14ac:dyDescent="0.2">
      <c r="A8" s="24">
        <f t="shared" ref="A8" si="0">A7+1</f>
        <v>2</v>
      </c>
      <c r="B8" s="34" t="s">
        <v>1095</v>
      </c>
      <c r="C8" s="155" t="s">
        <v>1069</v>
      </c>
      <c r="D8" s="33" t="s">
        <v>1222</v>
      </c>
      <c r="E8" s="42" t="s">
        <v>4110</v>
      </c>
    </row>
    <row r="9" spans="1:5" ht="113.25" customHeight="1" x14ac:dyDescent="0.2">
      <c r="A9" s="246">
        <v>3</v>
      </c>
      <c r="B9" s="249" t="s">
        <v>3064</v>
      </c>
      <c r="C9" s="265" t="s">
        <v>1075</v>
      </c>
      <c r="D9" s="250" t="s">
        <v>1079</v>
      </c>
      <c r="E9" s="252" t="s">
        <v>4111</v>
      </c>
    </row>
    <row r="10" spans="1:5" ht="212.25" customHeight="1" x14ac:dyDescent="0.2">
      <c r="A10" s="247"/>
      <c r="B10" s="249"/>
      <c r="C10" s="266"/>
      <c r="D10" s="251"/>
      <c r="E10" s="252"/>
    </row>
    <row r="11" spans="1:5" s="43" customFormat="1" ht="114.75" customHeight="1" x14ac:dyDescent="0.2">
      <c r="A11" s="247"/>
      <c r="B11" s="44" t="s">
        <v>3212</v>
      </c>
      <c r="C11" s="266"/>
      <c r="D11" s="15" t="s">
        <v>1224</v>
      </c>
      <c r="E11" s="38" t="s">
        <v>2245</v>
      </c>
    </row>
    <row r="12" spans="1:5" s="43" customFormat="1" ht="88.5" customHeight="1" x14ac:dyDescent="0.2">
      <c r="A12" s="248"/>
      <c r="B12" s="45" t="s">
        <v>1225</v>
      </c>
      <c r="C12" s="267"/>
      <c r="D12" s="15" t="s">
        <v>1226</v>
      </c>
      <c r="E12" s="46" t="s">
        <v>3522</v>
      </c>
    </row>
    <row r="13" spans="1:5" ht="142.5" customHeight="1" x14ac:dyDescent="0.2">
      <c r="A13" s="24">
        <v>4</v>
      </c>
      <c r="B13" s="25" t="s">
        <v>1077</v>
      </c>
      <c r="C13" s="155" t="s">
        <v>3531</v>
      </c>
      <c r="D13" s="33" t="s">
        <v>1094</v>
      </c>
      <c r="E13" s="34" t="s">
        <v>2242</v>
      </c>
    </row>
    <row r="14" spans="1:5" ht="168.75" customHeight="1" x14ac:dyDescent="0.2">
      <c r="A14" s="24">
        <v>5</v>
      </c>
      <c r="B14" s="25" t="s">
        <v>1078</v>
      </c>
      <c r="C14" s="155" t="s">
        <v>3532</v>
      </c>
      <c r="D14" s="33" t="s">
        <v>1227</v>
      </c>
      <c r="E14" s="34" t="s">
        <v>2243</v>
      </c>
    </row>
    <row r="15" spans="1:5" ht="23.25" customHeight="1" thickBot="1" x14ac:dyDescent="0.25">
      <c r="A15" s="30"/>
      <c r="B15" s="26"/>
    </row>
    <row r="16" spans="1:5" ht="62.25" customHeight="1" thickBot="1" x14ac:dyDescent="0.25">
      <c r="A16" s="36"/>
      <c r="B16" s="253" t="s">
        <v>1040</v>
      </c>
      <c r="C16" s="254"/>
      <c r="D16" s="254"/>
      <c r="E16" s="255"/>
    </row>
    <row r="17" spans="1:5" ht="30" customHeight="1" x14ac:dyDescent="0.2">
      <c r="A17" s="21" t="s">
        <v>13</v>
      </c>
      <c r="B17" s="242" t="s">
        <v>1034</v>
      </c>
      <c r="C17" s="243"/>
      <c r="D17" s="22" t="s">
        <v>1035</v>
      </c>
      <c r="E17" s="23" t="s">
        <v>1041</v>
      </c>
    </row>
    <row r="18" spans="1:5" ht="67.5" customHeight="1" x14ac:dyDescent="0.2">
      <c r="A18" s="27">
        <v>1</v>
      </c>
      <c r="B18" s="244" t="s">
        <v>3521</v>
      </c>
      <c r="C18" s="245"/>
      <c r="D18" s="28" t="s">
        <v>1220</v>
      </c>
      <c r="E18" s="12" t="s">
        <v>3241</v>
      </c>
    </row>
    <row r="19" spans="1:5" ht="129" customHeight="1" x14ac:dyDescent="0.2">
      <c r="A19" s="27">
        <v>2</v>
      </c>
      <c r="B19" s="244" t="s">
        <v>1080</v>
      </c>
      <c r="C19" s="245"/>
      <c r="D19" s="67" t="s">
        <v>1223</v>
      </c>
      <c r="E19" s="12" t="s">
        <v>3213</v>
      </c>
    </row>
    <row r="20" spans="1:5" ht="86.25" customHeight="1" x14ac:dyDescent="0.2">
      <c r="A20" s="27">
        <v>3</v>
      </c>
      <c r="B20" s="244" t="s">
        <v>1081</v>
      </c>
      <c r="C20" s="245"/>
      <c r="D20" s="67" t="s">
        <v>1076</v>
      </c>
      <c r="E20" s="18" t="s">
        <v>2244</v>
      </c>
    </row>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17" customFormat="1" ht="30" customHeight="1" x14ac:dyDescent="0.2">
      <c r="B29" s="1"/>
      <c r="C29" s="1"/>
      <c r="D29" s="1"/>
      <c r="E29" s="1"/>
    </row>
    <row r="30" spans="1:5" s="17" customFormat="1" ht="30" customHeight="1" x14ac:dyDescent="0.2">
      <c r="B30" s="1"/>
      <c r="C30" s="1"/>
      <c r="D30" s="1"/>
      <c r="E30" s="1"/>
    </row>
  </sheetData>
  <mergeCells count="16">
    <mergeCell ref="D9:D10"/>
    <mergeCell ref="E9:E10"/>
    <mergeCell ref="B16:E16"/>
    <mergeCell ref="A1:E1"/>
    <mergeCell ref="A2:A3"/>
    <mergeCell ref="C2:E2"/>
    <mergeCell ref="C3:E3"/>
    <mergeCell ref="A4:E4"/>
    <mergeCell ref="B5:E5"/>
    <mergeCell ref="C9:C12"/>
    <mergeCell ref="B17:C17"/>
    <mergeCell ref="B18:C18"/>
    <mergeCell ref="B19:C19"/>
    <mergeCell ref="B20:C20"/>
    <mergeCell ref="A9:A12"/>
    <mergeCell ref="B9:B10"/>
  </mergeCells>
  <pageMargins left="0.70866141732283472" right="0.70866141732283472" top="0.74803149606299213" bottom="0.74803149606299213" header="0.31496062992125984" footer="0.31496062992125984"/>
  <pageSetup paperSize="9" scale="38" fitToHeight="0" orientation="portrait" cellComments="asDisplayed"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8">
    <tabColor theme="7" tint="-0.249977111117893"/>
    <pageSetUpPr fitToPage="1"/>
  </sheetPr>
  <dimension ref="A1:E43"/>
  <sheetViews>
    <sheetView view="pageBreakPreview" topLeftCell="A25" zoomScaleNormal="100" zoomScaleSheetLayoutView="100" workbookViewId="0">
      <selection activeCell="E10" sqref="E10"/>
    </sheetView>
  </sheetViews>
  <sheetFormatPr defaultColWidth="9.140625" defaultRowHeight="12.75" x14ac:dyDescent="0.2"/>
  <cols>
    <col min="1" max="1" width="5.85546875" style="17" customWidth="1"/>
    <col min="2" max="2" width="81.7109375" style="1" customWidth="1"/>
    <col min="3" max="4" width="23.28515625" style="1" customWidth="1"/>
    <col min="5" max="5" width="93.42578125" style="1" customWidth="1"/>
    <col min="6" max="16384" width="9.140625" style="1"/>
  </cols>
  <sheetData>
    <row r="1" spans="1:5" ht="57.75" customHeight="1" thickBot="1" x14ac:dyDescent="0.25">
      <c r="A1" s="256" t="s">
        <v>4130</v>
      </c>
      <c r="B1" s="257"/>
      <c r="C1" s="257"/>
      <c r="D1" s="257"/>
      <c r="E1" s="258"/>
    </row>
    <row r="2" spans="1:5" ht="28.5" customHeight="1" x14ac:dyDescent="0.2">
      <c r="A2" s="259">
        <v>1</v>
      </c>
      <c r="B2" s="19" t="s">
        <v>1029</v>
      </c>
      <c r="C2" s="234" t="s">
        <v>4140</v>
      </c>
      <c r="D2" s="235"/>
      <c r="E2" s="236"/>
    </row>
    <row r="3" spans="1:5" ht="40.5" customHeight="1" thickBot="1" x14ac:dyDescent="0.25">
      <c r="A3" s="260"/>
      <c r="B3" s="20" t="s">
        <v>1030</v>
      </c>
      <c r="C3" s="261" t="s">
        <v>1159</v>
      </c>
      <c r="D3" s="262"/>
      <c r="E3" s="263"/>
    </row>
    <row r="4" spans="1:5" ht="15" customHeight="1" thickBot="1" x14ac:dyDescent="0.25">
      <c r="A4" s="264"/>
      <c r="B4" s="264"/>
      <c r="C4" s="264"/>
      <c r="D4" s="264"/>
      <c r="E4" s="264"/>
    </row>
    <row r="5" spans="1:5" ht="24.95" customHeight="1" thickBot="1" x14ac:dyDescent="0.25">
      <c r="A5" s="54">
        <v>2</v>
      </c>
      <c r="B5" s="253" t="s">
        <v>1032</v>
      </c>
      <c r="C5" s="254"/>
      <c r="D5" s="254"/>
      <c r="E5" s="255"/>
    </row>
    <row r="6" spans="1:5" ht="60.75" customHeight="1" x14ac:dyDescent="0.2">
      <c r="A6" s="21" t="s">
        <v>13</v>
      </c>
      <c r="B6" s="22" t="s">
        <v>1033</v>
      </c>
      <c r="C6" s="22" t="s">
        <v>1034</v>
      </c>
      <c r="D6" s="22" t="s">
        <v>1035</v>
      </c>
      <c r="E6" s="23" t="s">
        <v>1036</v>
      </c>
    </row>
    <row r="7" spans="1:5" ht="90.75" customHeight="1" x14ac:dyDescent="0.2">
      <c r="A7" s="24">
        <v>1</v>
      </c>
      <c r="B7" s="34" t="s">
        <v>1060</v>
      </c>
      <c r="C7" s="155" t="s">
        <v>1061</v>
      </c>
      <c r="D7" s="33" t="s">
        <v>1148</v>
      </c>
      <c r="E7" s="133" t="s">
        <v>4113</v>
      </c>
    </row>
    <row r="8" spans="1:5" ht="51" x14ac:dyDescent="0.2">
      <c r="A8" s="24">
        <v>2</v>
      </c>
      <c r="B8" s="34" t="s">
        <v>1062</v>
      </c>
      <c r="C8" s="155" t="s">
        <v>1063</v>
      </c>
      <c r="D8" s="33" t="s">
        <v>1149</v>
      </c>
      <c r="E8" s="133" t="s">
        <v>2229</v>
      </c>
    </row>
    <row r="9" spans="1:5" ht="51" x14ac:dyDescent="0.2">
      <c r="A9" s="24">
        <v>3</v>
      </c>
      <c r="B9" s="34" t="s">
        <v>1062</v>
      </c>
      <c r="C9" s="155" t="s">
        <v>1064</v>
      </c>
      <c r="D9" s="33" t="s">
        <v>1232</v>
      </c>
      <c r="E9" s="133" t="s">
        <v>3214</v>
      </c>
    </row>
    <row r="10" spans="1:5" ht="51" x14ac:dyDescent="0.2">
      <c r="A10" s="24">
        <v>4</v>
      </c>
      <c r="B10" s="34" t="s">
        <v>1062</v>
      </c>
      <c r="C10" s="155" t="s">
        <v>1065</v>
      </c>
      <c r="D10" s="33" t="s">
        <v>1231</v>
      </c>
      <c r="E10" s="133" t="s">
        <v>1228</v>
      </c>
    </row>
    <row r="11" spans="1:5" ht="54.75" customHeight="1" x14ac:dyDescent="0.2">
      <c r="A11" s="24">
        <v>5</v>
      </c>
      <c r="B11" s="34" t="s">
        <v>1062</v>
      </c>
      <c r="C11" s="155" t="s">
        <v>1066</v>
      </c>
      <c r="D11" s="33" t="s">
        <v>1230</v>
      </c>
      <c r="E11" s="133" t="s">
        <v>2230</v>
      </c>
    </row>
    <row r="12" spans="1:5" ht="208.5" x14ac:dyDescent="0.2">
      <c r="A12" s="24">
        <v>6</v>
      </c>
      <c r="B12" s="34" t="s">
        <v>4112</v>
      </c>
      <c r="C12" s="155" t="s">
        <v>1082</v>
      </c>
      <c r="D12" s="33" t="s">
        <v>1229</v>
      </c>
      <c r="E12" s="133" t="s">
        <v>4114</v>
      </c>
    </row>
    <row r="13" spans="1:5" ht="87" customHeight="1" x14ac:dyDescent="0.2">
      <c r="A13" s="24">
        <v>7</v>
      </c>
      <c r="B13" s="34" t="s">
        <v>1083</v>
      </c>
      <c r="C13" s="155" t="s">
        <v>1084</v>
      </c>
      <c r="D13" s="33" t="s">
        <v>1233</v>
      </c>
      <c r="E13" s="133" t="s">
        <v>2246</v>
      </c>
    </row>
    <row r="14" spans="1:5" ht="72.75" customHeight="1" x14ac:dyDescent="0.2">
      <c r="A14" s="24">
        <v>8</v>
      </c>
      <c r="B14" s="34" t="s">
        <v>1083</v>
      </c>
      <c r="C14" s="155" t="s">
        <v>1084</v>
      </c>
      <c r="D14" s="33" t="s">
        <v>1234</v>
      </c>
      <c r="E14" s="133" t="s">
        <v>4115</v>
      </c>
    </row>
    <row r="15" spans="1:5" ht="93.75" customHeight="1" x14ac:dyDescent="0.2">
      <c r="A15" s="24">
        <v>9</v>
      </c>
      <c r="B15" s="34" t="s">
        <v>3211</v>
      </c>
      <c r="C15" s="155" t="s">
        <v>1071</v>
      </c>
      <c r="D15" s="15" t="s">
        <v>1235</v>
      </c>
      <c r="E15" s="18" t="s">
        <v>2247</v>
      </c>
    </row>
    <row r="16" spans="1:5" ht="95.25" customHeight="1" x14ac:dyDescent="0.2">
      <c r="A16" s="24">
        <v>10</v>
      </c>
      <c r="B16" s="34" t="s">
        <v>1072</v>
      </c>
      <c r="C16" s="155" t="s">
        <v>4103</v>
      </c>
      <c r="D16" s="33" t="s">
        <v>1236</v>
      </c>
      <c r="E16" s="133" t="s">
        <v>2248</v>
      </c>
    </row>
    <row r="17" spans="1:5" ht="174" customHeight="1" x14ac:dyDescent="0.2">
      <c r="A17" s="24">
        <v>11</v>
      </c>
      <c r="B17" s="62" t="s">
        <v>3063</v>
      </c>
      <c r="C17" s="31" t="s">
        <v>4104</v>
      </c>
      <c r="D17" s="33" t="s">
        <v>1237</v>
      </c>
      <c r="E17" s="133" t="s">
        <v>2249</v>
      </c>
    </row>
    <row r="18" spans="1:5" ht="64.5" customHeight="1" x14ac:dyDescent="0.2">
      <c r="A18" s="24">
        <v>12</v>
      </c>
      <c r="B18" s="34" t="s">
        <v>1085</v>
      </c>
      <c r="C18" s="155" t="s">
        <v>1067</v>
      </c>
      <c r="D18" s="33" t="s">
        <v>1238</v>
      </c>
      <c r="E18" s="29" t="s">
        <v>1249</v>
      </c>
    </row>
    <row r="19" spans="1:5" ht="192" customHeight="1" x14ac:dyDescent="0.2">
      <c r="A19" s="24">
        <v>13</v>
      </c>
      <c r="B19" s="34" t="s">
        <v>1150</v>
      </c>
      <c r="C19" s="155" t="s">
        <v>1086</v>
      </c>
      <c r="D19" s="33" t="s">
        <v>1239</v>
      </c>
      <c r="E19" s="29" t="s">
        <v>4118</v>
      </c>
    </row>
    <row r="20" spans="1:5" ht="96.75" customHeight="1" x14ac:dyDescent="0.2">
      <c r="A20" s="24">
        <v>14</v>
      </c>
      <c r="B20" s="34" t="s">
        <v>1151</v>
      </c>
      <c r="C20" s="155" t="s">
        <v>1086</v>
      </c>
      <c r="D20" s="33" t="s">
        <v>1240</v>
      </c>
      <c r="E20" s="133" t="s">
        <v>4119</v>
      </c>
    </row>
    <row r="21" spans="1:5" ht="119.25" customHeight="1" x14ac:dyDescent="0.2">
      <c r="A21" s="24">
        <v>15</v>
      </c>
      <c r="B21" s="34" t="s">
        <v>1087</v>
      </c>
      <c r="C21" s="155" t="s">
        <v>1086</v>
      </c>
      <c r="D21" s="33" t="s">
        <v>1241</v>
      </c>
      <c r="E21" s="133" t="s">
        <v>4120</v>
      </c>
    </row>
    <row r="22" spans="1:5" ht="141.75" customHeight="1" x14ac:dyDescent="0.2">
      <c r="A22" s="24">
        <v>16</v>
      </c>
      <c r="B22" s="31" t="s">
        <v>1152</v>
      </c>
      <c r="C22" s="157" t="s">
        <v>3528</v>
      </c>
      <c r="D22" s="33" t="s">
        <v>1242</v>
      </c>
      <c r="E22" s="154" t="s">
        <v>3529</v>
      </c>
    </row>
    <row r="23" spans="1:5" ht="113.25" customHeight="1" x14ac:dyDescent="0.2">
      <c r="A23" s="24">
        <v>17</v>
      </c>
      <c r="B23" s="34" t="s">
        <v>1153</v>
      </c>
      <c r="C23" s="31" t="s">
        <v>1154</v>
      </c>
      <c r="D23" s="33" t="s">
        <v>1243</v>
      </c>
      <c r="E23" s="18" t="s">
        <v>4121</v>
      </c>
    </row>
    <row r="24" spans="1:5" ht="108.75" customHeight="1" x14ac:dyDescent="0.2">
      <c r="A24" s="24">
        <v>18</v>
      </c>
      <c r="B24" s="34" t="s">
        <v>1070</v>
      </c>
      <c r="C24" s="155" t="s">
        <v>1088</v>
      </c>
      <c r="D24" s="33" t="s">
        <v>1244</v>
      </c>
      <c r="E24" s="133" t="s">
        <v>4122</v>
      </c>
    </row>
    <row r="25" spans="1:5" ht="84.75" customHeight="1" x14ac:dyDescent="0.2">
      <c r="A25" s="24">
        <v>19</v>
      </c>
      <c r="B25" s="34" t="s">
        <v>1089</v>
      </c>
      <c r="C25" s="155" t="s">
        <v>1090</v>
      </c>
      <c r="D25" s="33" t="s">
        <v>1245</v>
      </c>
      <c r="E25" s="133" t="s">
        <v>3034</v>
      </c>
    </row>
    <row r="26" spans="1:5" ht="118.5" customHeight="1" x14ac:dyDescent="0.2">
      <c r="A26" s="24">
        <v>20</v>
      </c>
      <c r="B26" s="34" t="s">
        <v>1091</v>
      </c>
      <c r="C26" s="155" t="s">
        <v>1092</v>
      </c>
      <c r="D26" s="33" t="s">
        <v>1246</v>
      </c>
      <c r="E26" s="29" t="s">
        <v>4123</v>
      </c>
    </row>
    <row r="27" spans="1:5" ht="114" customHeight="1" x14ac:dyDescent="0.2">
      <c r="A27" s="24">
        <v>21</v>
      </c>
      <c r="B27" s="35" t="s">
        <v>1155</v>
      </c>
      <c r="C27" s="158" t="s">
        <v>1156</v>
      </c>
      <c r="D27" s="33" t="s">
        <v>1157</v>
      </c>
      <c r="E27" s="35" t="s">
        <v>4105</v>
      </c>
    </row>
    <row r="28" spans="1:5" ht="71.25" customHeight="1" thickBot="1" x14ac:dyDescent="0.25">
      <c r="A28" s="61">
        <v>22</v>
      </c>
      <c r="B28" s="64" t="s">
        <v>3062</v>
      </c>
      <c r="C28" s="159" t="s">
        <v>3035</v>
      </c>
      <c r="D28" s="33" t="s">
        <v>3036</v>
      </c>
      <c r="E28" s="68" t="s">
        <v>3519</v>
      </c>
    </row>
    <row r="29" spans="1:5" ht="24.95" customHeight="1" thickBot="1" x14ac:dyDescent="0.25">
      <c r="A29" s="36">
        <v>3</v>
      </c>
      <c r="B29" s="268" t="s">
        <v>1040</v>
      </c>
      <c r="C29" s="269"/>
      <c r="D29" s="269"/>
      <c r="E29" s="270"/>
    </row>
    <row r="30" spans="1:5" ht="30" customHeight="1" x14ac:dyDescent="0.2">
      <c r="A30" s="21" t="s">
        <v>13</v>
      </c>
      <c r="B30" s="242" t="s">
        <v>1034</v>
      </c>
      <c r="C30" s="243"/>
      <c r="D30" s="22" t="s">
        <v>1035</v>
      </c>
      <c r="E30" s="23" t="s">
        <v>1041</v>
      </c>
    </row>
    <row r="31" spans="1:5" ht="55.5" customHeight="1" x14ac:dyDescent="0.2">
      <c r="A31" s="27">
        <v>1</v>
      </c>
      <c r="B31" s="244" t="s">
        <v>1093</v>
      </c>
      <c r="C31" s="245"/>
      <c r="D31" s="11" t="s">
        <v>1247</v>
      </c>
      <c r="E31" s="12" t="s">
        <v>2241</v>
      </c>
    </row>
    <row r="32" spans="1:5" ht="126" customHeight="1" x14ac:dyDescent="0.2">
      <c r="A32" s="27">
        <v>2</v>
      </c>
      <c r="B32" s="244" t="s">
        <v>1158</v>
      </c>
      <c r="C32" s="271"/>
      <c r="D32" s="11" t="s">
        <v>1248</v>
      </c>
      <c r="E32" s="12" t="s">
        <v>3530</v>
      </c>
    </row>
    <row r="33" spans="2:5" ht="30" customHeight="1" x14ac:dyDescent="0.2"/>
    <row r="34" spans="2:5" ht="30" customHeight="1" x14ac:dyDescent="0.2"/>
    <row r="35" spans="2:5" ht="30" customHeight="1" x14ac:dyDescent="0.2"/>
    <row r="36" spans="2:5" ht="30" customHeight="1" x14ac:dyDescent="0.2"/>
    <row r="37" spans="2:5" ht="30" customHeight="1" x14ac:dyDescent="0.2"/>
    <row r="38" spans="2:5" ht="30" customHeight="1" x14ac:dyDescent="0.2"/>
    <row r="39" spans="2:5" ht="30" customHeight="1" x14ac:dyDescent="0.2"/>
    <row r="40" spans="2:5" ht="30" customHeight="1" x14ac:dyDescent="0.2"/>
    <row r="41" spans="2:5" ht="30" customHeight="1" x14ac:dyDescent="0.2"/>
    <row r="42" spans="2:5" s="17" customFormat="1" ht="30" customHeight="1" x14ac:dyDescent="0.2">
      <c r="B42" s="1"/>
      <c r="C42" s="1"/>
      <c r="D42" s="1"/>
      <c r="E42" s="1"/>
    </row>
    <row r="43" spans="2:5" s="17" customFormat="1" ht="30" customHeight="1" x14ac:dyDescent="0.2">
      <c r="B43" s="1"/>
      <c r="C43" s="1"/>
      <c r="D43" s="1"/>
      <c r="E43" s="1"/>
    </row>
  </sheetData>
  <mergeCells count="10">
    <mergeCell ref="A1:E1"/>
    <mergeCell ref="A2:A3"/>
    <mergeCell ref="C2:E2"/>
    <mergeCell ref="C3:E3"/>
    <mergeCell ref="A4:E4"/>
    <mergeCell ref="B29:E29"/>
    <mergeCell ref="B30:C30"/>
    <mergeCell ref="B31:C31"/>
    <mergeCell ref="B32:C32"/>
    <mergeCell ref="B5:E5"/>
  </mergeCells>
  <pageMargins left="0.70866141732283472" right="0.70866141732283472" top="0.74803149606299213" bottom="0.74803149606299213" header="0.31496062992125984" footer="0.31496062992125984"/>
  <pageSetup paperSize="9" scale="39" fitToHeight="0" orientation="portrait" cellComments="asDisplayed"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049BA-0CEF-4FD7-8002-144FA987A11E}">
  <sheetPr>
    <tabColor theme="7" tint="-0.249977111117893"/>
  </sheetPr>
  <dimension ref="A1:E14"/>
  <sheetViews>
    <sheetView topLeftCell="A10" zoomScale="85" zoomScaleNormal="85" workbookViewId="0">
      <selection activeCell="D30" sqref="D30"/>
    </sheetView>
  </sheetViews>
  <sheetFormatPr defaultRowHeight="15" x14ac:dyDescent="0.25"/>
  <cols>
    <col min="2" max="2" width="78.28515625" customWidth="1"/>
    <col min="3" max="3" width="15.140625" customWidth="1"/>
    <col min="4" max="4" width="16.85546875" customWidth="1"/>
    <col min="5" max="5" width="145.28515625" customWidth="1"/>
  </cols>
  <sheetData>
    <row r="1" spans="1:5" ht="31.5" customHeight="1" thickBot="1" x14ac:dyDescent="0.3">
      <c r="A1" s="4"/>
      <c r="B1" s="274" t="s">
        <v>4053</v>
      </c>
      <c r="C1" s="274"/>
      <c r="D1" s="274"/>
      <c r="E1" s="274"/>
    </row>
    <row r="2" spans="1:5" ht="42.75" customHeight="1" x14ac:dyDescent="0.25">
      <c r="A2" s="259">
        <v>1</v>
      </c>
      <c r="B2" s="19" t="s">
        <v>1029</v>
      </c>
      <c r="C2" s="275" t="s">
        <v>4014</v>
      </c>
      <c r="D2" s="276"/>
      <c r="E2" s="277"/>
    </row>
    <row r="3" spans="1:5" ht="44.25" customHeight="1" thickBot="1" x14ac:dyDescent="0.3">
      <c r="A3" s="260"/>
      <c r="B3" s="20" t="s">
        <v>1030</v>
      </c>
      <c r="C3" s="278" t="s">
        <v>1159</v>
      </c>
      <c r="D3" s="279"/>
      <c r="E3" s="280"/>
    </row>
    <row r="4" spans="1:5" ht="15.75" thickBot="1" x14ac:dyDescent="0.3">
      <c r="A4" s="281"/>
      <c r="B4" s="281"/>
      <c r="C4" s="281"/>
      <c r="D4" s="281"/>
      <c r="E4" s="281"/>
    </row>
    <row r="5" spans="1:5" ht="15.75" thickBot="1" x14ac:dyDescent="0.3">
      <c r="A5" s="54">
        <v>2</v>
      </c>
      <c r="B5" s="253" t="s">
        <v>1032</v>
      </c>
      <c r="C5" s="254"/>
      <c r="D5" s="254"/>
      <c r="E5" s="255"/>
    </row>
    <row r="6" spans="1:5" x14ac:dyDescent="0.25">
      <c r="A6" s="21" t="s">
        <v>13</v>
      </c>
      <c r="B6" s="22" t="s">
        <v>1033</v>
      </c>
      <c r="C6" s="22" t="s">
        <v>1034</v>
      </c>
      <c r="D6" s="22" t="s">
        <v>1035</v>
      </c>
      <c r="E6" s="23" t="s">
        <v>1036</v>
      </c>
    </row>
    <row r="7" spans="1:5" ht="395.25" x14ac:dyDescent="0.25">
      <c r="A7" s="132">
        <v>1</v>
      </c>
      <c r="B7" s="129" t="s">
        <v>4040</v>
      </c>
      <c r="C7" s="129" t="s">
        <v>4041</v>
      </c>
      <c r="D7" s="63" t="s">
        <v>4042</v>
      </c>
      <c r="E7" s="129" t="s">
        <v>4116</v>
      </c>
    </row>
    <row r="8" spans="1:5" ht="271.5" customHeight="1" x14ac:dyDescent="0.25">
      <c r="A8" s="132">
        <v>2</v>
      </c>
      <c r="B8" s="129" t="s">
        <v>4043</v>
      </c>
      <c r="C8" s="129" t="s">
        <v>4054</v>
      </c>
      <c r="D8" s="63" t="s">
        <v>4044</v>
      </c>
      <c r="E8" s="129" t="s">
        <v>4106</v>
      </c>
    </row>
    <row r="9" spans="1:5" ht="178.5" x14ac:dyDescent="0.25">
      <c r="A9" s="132">
        <v>3</v>
      </c>
      <c r="B9" s="129" t="s">
        <v>4045</v>
      </c>
      <c r="C9" s="129" t="s">
        <v>4046</v>
      </c>
      <c r="D9" s="63" t="s">
        <v>4047</v>
      </c>
      <c r="E9" s="129" t="s">
        <v>4048</v>
      </c>
    </row>
    <row r="10" spans="1:5" ht="211.5" customHeight="1" x14ac:dyDescent="0.25">
      <c r="A10" s="132"/>
      <c r="B10" s="129" t="s">
        <v>4049</v>
      </c>
      <c r="C10" s="129" t="s">
        <v>4050</v>
      </c>
      <c r="D10" s="63" t="s">
        <v>4051</v>
      </c>
      <c r="E10" s="129" t="s">
        <v>4052</v>
      </c>
    </row>
    <row r="11" spans="1:5" ht="15.75" thickBot="1" x14ac:dyDescent="0.3">
      <c r="A11" s="273"/>
      <c r="B11" s="273"/>
      <c r="C11" s="273"/>
      <c r="D11" s="273"/>
      <c r="E11" s="273"/>
    </row>
    <row r="12" spans="1:5" ht="15.75" thickBot="1" x14ac:dyDescent="0.3">
      <c r="A12" s="128">
        <v>3</v>
      </c>
      <c r="B12" s="253" t="s">
        <v>1040</v>
      </c>
      <c r="C12" s="254"/>
      <c r="D12" s="254"/>
      <c r="E12" s="255"/>
    </row>
    <row r="13" spans="1:5" x14ac:dyDescent="0.25">
      <c r="A13" s="21" t="s">
        <v>13</v>
      </c>
      <c r="B13" s="242" t="s">
        <v>1034</v>
      </c>
      <c r="C13" s="243"/>
      <c r="D13" s="22" t="s">
        <v>1035</v>
      </c>
      <c r="E13" s="23" t="s">
        <v>1041</v>
      </c>
    </row>
    <row r="14" spans="1:5" x14ac:dyDescent="0.25">
      <c r="A14" s="272" t="s">
        <v>3533</v>
      </c>
      <c r="B14" s="272"/>
      <c r="C14" s="272"/>
      <c r="D14" s="272"/>
      <c r="E14" s="272"/>
    </row>
  </sheetData>
  <mergeCells count="10">
    <mergeCell ref="A14:E14"/>
    <mergeCell ref="A11:E11"/>
    <mergeCell ref="B12:E12"/>
    <mergeCell ref="B13:C13"/>
    <mergeCell ref="B1:E1"/>
    <mergeCell ref="A2:A3"/>
    <mergeCell ref="C2:E2"/>
    <mergeCell ref="C3:E3"/>
    <mergeCell ref="A4:E4"/>
    <mergeCell ref="B5:E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C9D59-599E-47BB-9972-8496C3D1C310}">
  <sheetPr>
    <tabColor theme="7" tint="-0.249977111117893"/>
  </sheetPr>
  <dimension ref="A1:E14"/>
  <sheetViews>
    <sheetView topLeftCell="A7" zoomScaleNormal="100" workbookViewId="0">
      <selection activeCell="E8" sqref="E8"/>
    </sheetView>
  </sheetViews>
  <sheetFormatPr defaultRowHeight="15" x14ac:dyDescent="0.25"/>
  <cols>
    <col min="2" max="2" width="48.5703125" customWidth="1"/>
    <col min="3" max="3" width="18.42578125" customWidth="1"/>
    <col min="4" max="4" width="20.42578125" customWidth="1"/>
    <col min="5" max="5" width="165.85546875" customWidth="1"/>
  </cols>
  <sheetData>
    <row r="1" spans="1:5" ht="31.5" customHeight="1" thickBot="1" x14ac:dyDescent="0.3">
      <c r="A1" s="285" t="s">
        <v>4063</v>
      </c>
      <c r="B1" s="286"/>
      <c r="C1" s="286"/>
      <c r="D1" s="286"/>
      <c r="E1" s="287"/>
    </row>
    <row r="2" spans="1:5" ht="25.5" x14ac:dyDescent="0.25">
      <c r="A2" s="259">
        <v>1</v>
      </c>
      <c r="B2" s="19" t="s">
        <v>1029</v>
      </c>
      <c r="C2" s="275" t="s">
        <v>4015</v>
      </c>
      <c r="D2" s="276"/>
      <c r="E2" s="277"/>
    </row>
    <row r="3" spans="1:5" ht="26.25" thickBot="1" x14ac:dyDescent="0.3">
      <c r="A3" s="260"/>
      <c r="B3" s="20" t="s">
        <v>1030</v>
      </c>
      <c r="C3" s="278" t="s">
        <v>1031</v>
      </c>
      <c r="D3" s="279"/>
      <c r="E3" s="280"/>
    </row>
    <row r="4" spans="1:5" ht="15.75" thickBot="1" x14ac:dyDescent="0.3">
      <c r="A4" s="281"/>
      <c r="B4" s="281"/>
      <c r="C4" s="281"/>
      <c r="D4" s="281"/>
      <c r="E4" s="281"/>
    </row>
    <row r="5" spans="1:5" ht="15.75" thickBot="1" x14ac:dyDescent="0.3">
      <c r="A5" s="139">
        <v>2</v>
      </c>
      <c r="B5" s="253" t="s">
        <v>1032</v>
      </c>
      <c r="C5" s="254"/>
      <c r="D5" s="254"/>
      <c r="E5" s="255"/>
    </row>
    <row r="6" spans="1:5" x14ac:dyDescent="0.25">
      <c r="A6" s="21" t="s">
        <v>13</v>
      </c>
      <c r="B6" s="22" t="s">
        <v>1033</v>
      </c>
      <c r="C6" s="22" t="s">
        <v>1034</v>
      </c>
      <c r="D6" s="22" t="s">
        <v>1035</v>
      </c>
      <c r="E6" s="23" t="s">
        <v>1036</v>
      </c>
    </row>
    <row r="7" spans="1:5" ht="267.75" x14ac:dyDescent="0.25">
      <c r="A7" s="132">
        <v>1</v>
      </c>
      <c r="B7" s="129" t="s">
        <v>4055</v>
      </c>
      <c r="C7" s="64" t="s">
        <v>1075</v>
      </c>
      <c r="D7" s="63" t="s">
        <v>4056</v>
      </c>
      <c r="E7" s="129" t="s">
        <v>4107</v>
      </c>
    </row>
    <row r="8" spans="1:5" ht="63.75" x14ac:dyDescent="0.25">
      <c r="A8" s="132">
        <v>2</v>
      </c>
      <c r="B8" s="129" t="s">
        <v>4057</v>
      </c>
      <c r="C8" s="129" t="s">
        <v>4058</v>
      </c>
      <c r="D8" s="63" t="s">
        <v>4059</v>
      </c>
      <c r="E8" s="129" t="s">
        <v>4060</v>
      </c>
    </row>
    <row r="9" spans="1:5" ht="255" customHeight="1" x14ac:dyDescent="0.25">
      <c r="A9" s="132">
        <v>3</v>
      </c>
      <c r="B9" s="129" t="s">
        <v>4061</v>
      </c>
      <c r="C9" s="129" t="s">
        <v>4117</v>
      </c>
      <c r="D9" s="63" t="s">
        <v>4062</v>
      </c>
      <c r="E9" s="129" t="s">
        <v>4064</v>
      </c>
    </row>
    <row r="10" spans="1:5" ht="15.75" thickBot="1" x14ac:dyDescent="0.3">
      <c r="A10" s="273"/>
      <c r="B10" s="273"/>
      <c r="C10" s="273"/>
      <c r="D10" s="273"/>
      <c r="E10" s="273"/>
    </row>
    <row r="11" spans="1:5" ht="15.75" thickBot="1" x14ac:dyDescent="0.3">
      <c r="A11" s="130">
        <v>3</v>
      </c>
      <c r="B11" s="253" t="s">
        <v>1040</v>
      </c>
      <c r="C11" s="254"/>
      <c r="D11" s="254"/>
      <c r="E11" s="255"/>
    </row>
    <row r="12" spans="1:5" x14ac:dyDescent="0.25">
      <c r="A12" s="21" t="s">
        <v>13</v>
      </c>
      <c r="B12" s="242" t="s">
        <v>1034</v>
      </c>
      <c r="C12" s="243"/>
      <c r="D12" s="22" t="s">
        <v>1035</v>
      </c>
      <c r="E12" s="23" t="s">
        <v>1041</v>
      </c>
    </row>
    <row r="13" spans="1:5" x14ac:dyDescent="0.25">
      <c r="A13" s="27"/>
      <c r="B13" s="282" t="s">
        <v>3533</v>
      </c>
      <c r="C13" s="283"/>
      <c r="D13" s="283"/>
      <c r="E13" s="284"/>
    </row>
    <row r="14" spans="1:5" x14ac:dyDescent="0.25">
      <c r="A14" s="4"/>
      <c r="B14" s="4"/>
      <c r="C14" s="4"/>
      <c r="D14" s="4"/>
      <c r="E14" s="4"/>
    </row>
  </sheetData>
  <mergeCells count="10">
    <mergeCell ref="A10:E10"/>
    <mergeCell ref="B11:E11"/>
    <mergeCell ref="B12:C12"/>
    <mergeCell ref="B13:E13"/>
    <mergeCell ref="A1:E1"/>
    <mergeCell ref="A2:A3"/>
    <mergeCell ref="C2:E2"/>
    <mergeCell ref="C3:E3"/>
    <mergeCell ref="A4:E4"/>
    <mergeCell ref="B5:E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435E2-A5C1-4FBC-8982-95A9C42E1234}">
  <sheetPr>
    <tabColor theme="7" tint="-0.249977111117893"/>
  </sheetPr>
  <dimension ref="A1:E17"/>
  <sheetViews>
    <sheetView zoomScaleNormal="100" workbookViewId="0">
      <selection activeCell="E21" sqref="E21"/>
    </sheetView>
  </sheetViews>
  <sheetFormatPr defaultRowHeight="15" x14ac:dyDescent="0.25"/>
  <cols>
    <col min="2" max="2" width="45.85546875" customWidth="1"/>
    <col min="3" max="3" width="16.42578125" customWidth="1"/>
    <col min="4" max="4" width="21.42578125" customWidth="1"/>
    <col min="5" max="5" width="136.7109375" customWidth="1"/>
  </cols>
  <sheetData>
    <row r="1" spans="1:5" ht="31.5" customHeight="1" thickBot="1" x14ac:dyDescent="0.3">
      <c r="A1" s="285" t="s">
        <v>4067</v>
      </c>
      <c r="B1" s="286"/>
      <c r="C1" s="286"/>
      <c r="D1" s="286"/>
      <c r="E1" s="287"/>
    </row>
    <row r="2" spans="1:5" ht="25.5" x14ac:dyDescent="0.25">
      <c r="A2" s="259">
        <v>1</v>
      </c>
      <c r="B2" s="19" t="s">
        <v>1029</v>
      </c>
      <c r="C2" s="234" t="s">
        <v>4015</v>
      </c>
      <c r="D2" s="235"/>
      <c r="E2" s="236"/>
    </row>
    <row r="3" spans="1:5" ht="26.25" thickBot="1" x14ac:dyDescent="0.3">
      <c r="A3" s="260"/>
      <c r="B3" s="20" t="s">
        <v>1030</v>
      </c>
      <c r="C3" s="291" t="s">
        <v>1159</v>
      </c>
      <c r="D3" s="292"/>
      <c r="E3" s="293"/>
    </row>
    <row r="4" spans="1:5" ht="15.75" thickBot="1" x14ac:dyDescent="0.3">
      <c r="A4" s="281"/>
      <c r="B4" s="281"/>
      <c r="C4" s="281"/>
      <c r="D4" s="281"/>
      <c r="E4" s="281"/>
    </row>
    <row r="5" spans="1:5" ht="15.75" thickBot="1" x14ac:dyDescent="0.3">
      <c r="A5" s="54">
        <v>2</v>
      </c>
      <c r="B5" s="253" t="s">
        <v>1032</v>
      </c>
      <c r="C5" s="254"/>
      <c r="D5" s="254"/>
      <c r="E5" s="255"/>
    </row>
    <row r="6" spans="1:5" x14ac:dyDescent="0.25">
      <c r="A6" s="21" t="s">
        <v>13</v>
      </c>
      <c r="B6" s="22" t="s">
        <v>1033</v>
      </c>
      <c r="C6" s="22" t="s">
        <v>1034</v>
      </c>
      <c r="D6" s="22" t="s">
        <v>1035</v>
      </c>
      <c r="E6" s="23" t="s">
        <v>1036</v>
      </c>
    </row>
    <row r="7" spans="1:5" ht="42.75" customHeight="1" thickBot="1" x14ac:dyDescent="0.3">
      <c r="A7" s="288" t="s">
        <v>3533</v>
      </c>
      <c r="B7" s="288"/>
      <c r="C7" s="288"/>
      <c r="D7" s="288"/>
      <c r="E7" s="288"/>
    </row>
    <row r="8" spans="1:5" ht="15.75" thickBot="1" x14ac:dyDescent="0.3">
      <c r="A8" s="53">
        <v>3</v>
      </c>
      <c r="B8" s="253" t="s">
        <v>1040</v>
      </c>
      <c r="C8" s="254"/>
      <c r="D8" s="254"/>
      <c r="E8" s="255"/>
    </row>
    <row r="9" spans="1:5" x14ac:dyDescent="0.25">
      <c r="A9" s="21" t="s">
        <v>13</v>
      </c>
      <c r="B9" s="242" t="s">
        <v>1034</v>
      </c>
      <c r="C9" s="243"/>
      <c r="D9" s="22" t="s">
        <v>1035</v>
      </c>
      <c r="E9" s="23" t="s">
        <v>1041</v>
      </c>
    </row>
    <row r="10" spans="1:5" ht="97.5" customHeight="1" x14ac:dyDescent="0.25">
      <c r="A10" s="143">
        <v>1</v>
      </c>
      <c r="B10" s="289" t="s">
        <v>4065</v>
      </c>
      <c r="C10" s="290"/>
      <c r="D10" s="141" t="s">
        <v>4066</v>
      </c>
      <c r="E10" s="142" t="s">
        <v>4124</v>
      </c>
    </row>
    <row r="11" spans="1:5" x14ac:dyDescent="0.25">
      <c r="A11" s="4"/>
      <c r="B11" s="4"/>
      <c r="C11" s="4"/>
      <c r="D11" s="4"/>
      <c r="E11" s="4"/>
    </row>
    <row r="12" spans="1:5" x14ac:dyDescent="0.25">
      <c r="A12" s="4"/>
      <c r="B12" s="4"/>
      <c r="C12" s="4"/>
      <c r="D12" s="4"/>
      <c r="E12" s="4"/>
    </row>
    <row r="13" spans="1:5" x14ac:dyDescent="0.25">
      <c r="A13" s="4"/>
      <c r="B13" s="4"/>
      <c r="C13" s="4"/>
      <c r="D13" s="4"/>
      <c r="E13" s="4"/>
    </row>
    <row r="14" spans="1:5" x14ac:dyDescent="0.25">
      <c r="A14" s="4"/>
      <c r="B14" s="4"/>
      <c r="C14" s="4"/>
      <c r="D14" s="4"/>
      <c r="E14" s="4"/>
    </row>
    <row r="15" spans="1:5" x14ac:dyDescent="0.25">
      <c r="A15" s="4"/>
      <c r="B15" s="4"/>
      <c r="C15" s="4"/>
      <c r="D15" s="4"/>
      <c r="E15" s="4"/>
    </row>
    <row r="16" spans="1:5" x14ac:dyDescent="0.25">
      <c r="A16" s="4"/>
      <c r="B16" s="4"/>
      <c r="C16" s="4"/>
      <c r="D16" s="4"/>
      <c r="E16" s="4"/>
    </row>
    <row r="17" spans="1:5" x14ac:dyDescent="0.25">
      <c r="A17" s="4"/>
      <c r="B17" s="4"/>
      <c r="C17" s="4"/>
      <c r="D17" s="4"/>
      <c r="E17" s="4"/>
    </row>
  </sheetData>
  <mergeCells count="10">
    <mergeCell ref="A7:E7"/>
    <mergeCell ref="B8:E8"/>
    <mergeCell ref="B9:C9"/>
    <mergeCell ref="B10:C10"/>
    <mergeCell ref="A1:E1"/>
    <mergeCell ref="A2:A3"/>
    <mergeCell ref="C2:E2"/>
    <mergeCell ref="C3:E3"/>
    <mergeCell ref="A4:E4"/>
    <mergeCell ref="B5:E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18</vt:i4>
      </vt:variant>
      <vt:variant>
        <vt:lpstr>Nazwane zakresy</vt:lpstr>
      </vt:variant>
      <vt:variant>
        <vt:i4>9</vt:i4>
      </vt:variant>
    </vt:vector>
  </HeadingPairs>
  <TitlesOfParts>
    <vt:vector size="27" baseType="lpstr">
      <vt:lpstr>Informacje ogólne</vt:lpstr>
      <vt:lpstr>Arkusz1</vt:lpstr>
      <vt:lpstr>Arkusz5</vt:lpstr>
      <vt:lpstr>Kryteria horyzontalne</vt:lpstr>
      <vt:lpstr>Kryteria 9.2  formalne dodatk.</vt:lpstr>
      <vt:lpstr>Kryteria 9.2 merytoryczne</vt:lpstr>
      <vt:lpstr>Kryteria 9.2 onkologia</vt:lpstr>
      <vt:lpstr>Kryteria 9.2 kardiologia</vt:lpstr>
      <vt:lpstr>Kryteria 9.2 kostno-staw.</vt:lpstr>
      <vt:lpstr>Arkusz3</vt:lpstr>
      <vt:lpstr>Arkusz4</vt:lpstr>
      <vt:lpstr>POIiŚ.9.P.278</vt:lpstr>
      <vt:lpstr>POIiS.9.P.279</vt:lpstr>
      <vt:lpstr>Planowane działania</vt:lpstr>
      <vt:lpstr>Arkusz6</vt:lpstr>
      <vt:lpstr>Arkusz2</vt:lpstr>
      <vt:lpstr>ZAŁ. 1</vt:lpstr>
      <vt:lpstr>Zał. 2</vt:lpstr>
      <vt:lpstr>'Kryteria 9.2  formalne dodatk.'!_ftn1</vt:lpstr>
      <vt:lpstr>'Kryteria 9.2  formalne dodatk.'!_ftn2</vt:lpstr>
      <vt:lpstr>'Kryteria 9.2  formalne dodatk.'!_ftn3</vt:lpstr>
      <vt:lpstr>'Kryteria 9.2  formalne dodatk.'!_ftnref1</vt:lpstr>
      <vt:lpstr>'Kryteria 9.2  formalne dodatk.'!Obszar_wydruku</vt:lpstr>
      <vt:lpstr>'Kryteria 9.2 merytoryczne'!Obszar_wydruku</vt:lpstr>
      <vt:lpstr>'Kryteria horyzontalne'!Obszar_wydruku</vt:lpstr>
      <vt:lpstr>'Planowane działania'!Obszar_wydruku</vt:lpstr>
      <vt:lpstr>'ZAŁ. 1'!Obszar_wydruku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Gałązka Edyta</cp:lastModifiedBy>
  <cp:lastPrinted>2019-02-22T06:39:54Z</cp:lastPrinted>
  <dcterms:created xsi:type="dcterms:W3CDTF">2016-03-29T09:23:06Z</dcterms:created>
  <dcterms:modified xsi:type="dcterms:W3CDTF">2021-07-13T09:30:11Z</dcterms:modified>
</cp:coreProperties>
</file>